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r8964\Desktop\"/>
    </mc:Choice>
  </mc:AlternateContent>
  <xr:revisionPtr revIDLastSave="0" documentId="8_{A400F02F-3FC3-4308-96FC-093722CD13F1}" xr6:coauthVersionLast="43" xr6:coauthVersionMax="43" xr10:uidLastSave="{00000000-0000-0000-0000-000000000000}"/>
  <bookViews>
    <workbookView xWindow="-120" yWindow="-120" windowWidth="20730" windowHeight="11160" activeTab="6" xr2:uid="{00000000-000D-0000-FFFF-FFFF00000000}"/>
  </bookViews>
  <sheets>
    <sheet name="ผ.02" sheetId="1" r:id="rId1"/>
    <sheet name="ผ.02.2" sheetId="2" r:id="rId2"/>
    <sheet name="ผ.03" sheetId="3" r:id="rId3"/>
    <sheet name="ผ.01" sheetId="4" r:id="rId4"/>
    <sheet name="ผ.01จากผ03" sheetId="10" r:id="rId5"/>
    <sheet name="ผ.02-1" sheetId="5" r:id="rId6"/>
    <sheet name="ผ01จากผ.02" sheetId="7" r:id="rId7"/>
    <sheet name="ผ01จากผ02.2" sheetId="8" r:id="rId8"/>
    <sheet name="ผ.01.1" sheetId="6" r:id="rId9"/>
    <sheet name="ผ01จากผ02.1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5" i="4" l="1"/>
  <c r="B25" i="4"/>
  <c r="B49" i="7" l="1"/>
  <c r="F1163" i="1" l="1"/>
  <c r="G1163" i="1"/>
  <c r="H1163" i="1"/>
  <c r="I1163" i="1"/>
  <c r="E1163" i="1"/>
  <c r="L13" i="6" l="1"/>
  <c r="M13" i="6"/>
  <c r="H77" i="3" l="1"/>
  <c r="J77" i="3"/>
  <c r="I77" i="3"/>
  <c r="G77" i="3"/>
  <c r="F77" i="3"/>
  <c r="H52" i="8"/>
  <c r="F52" i="8"/>
  <c r="D52" i="8"/>
  <c r="B52" i="8"/>
  <c r="M27" i="8"/>
  <c r="L27" i="8"/>
  <c r="B51" i="9"/>
  <c r="L14" i="9"/>
  <c r="M12" i="9"/>
  <c r="L12" i="9"/>
  <c r="E66" i="5"/>
  <c r="M25" i="7"/>
  <c r="L25" i="7"/>
  <c r="B26" i="7"/>
  <c r="J26" i="7"/>
  <c r="H26" i="7"/>
  <c r="F26" i="7"/>
  <c r="D26" i="7"/>
  <c r="F686" i="1"/>
  <c r="G686" i="1"/>
  <c r="H686" i="1"/>
  <c r="I686" i="1"/>
  <c r="E686" i="1"/>
  <c r="F140" i="2"/>
  <c r="G140" i="2"/>
  <c r="H140" i="2"/>
  <c r="I140" i="2"/>
  <c r="E140" i="2"/>
  <c r="I66" i="5" l="1"/>
  <c r="H66" i="5"/>
  <c r="G66" i="5"/>
  <c r="F66" i="5"/>
  <c r="H14" i="9" l="1"/>
  <c r="L46" i="9"/>
  <c r="J46" i="9"/>
  <c r="H46" i="9"/>
  <c r="F46" i="9"/>
  <c r="D46" i="9"/>
  <c r="B46" i="9"/>
  <c r="I299" i="5"/>
  <c r="H299" i="5"/>
  <c r="G299" i="5"/>
  <c r="F299" i="5"/>
  <c r="E299" i="5"/>
  <c r="C43" i="9" s="1"/>
  <c r="C46" i="9" s="1"/>
  <c r="F258" i="1"/>
  <c r="G258" i="1"/>
  <c r="H258" i="1"/>
  <c r="I258" i="1"/>
  <c r="E258" i="1"/>
  <c r="C15" i="7" s="1"/>
  <c r="L28" i="8" l="1"/>
  <c r="L25" i="8"/>
  <c r="J28" i="8"/>
  <c r="H28" i="8"/>
  <c r="F28" i="8"/>
  <c r="D28" i="8"/>
  <c r="B28" i="8"/>
  <c r="L14" i="8" l="1"/>
  <c r="J14" i="8"/>
  <c r="F14" i="8"/>
  <c r="D14" i="8"/>
  <c r="B14" i="8"/>
  <c r="L13" i="8"/>
  <c r="L12" i="8"/>
  <c r="D14" i="9"/>
  <c r="D51" i="9" s="1"/>
  <c r="L28" i="9"/>
  <c r="L25" i="9"/>
  <c r="L13" i="9"/>
  <c r="J28" i="9"/>
  <c r="H28" i="9"/>
  <c r="F28" i="9"/>
  <c r="D28" i="9"/>
  <c r="B28" i="9"/>
  <c r="L43" i="9"/>
  <c r="H51" i="9"/>
  <c r="F215" i="5"/>
  <c r="G215" i="5"/>
  <c r="H215" i="5"/>
  <c r="I215" i="5"/>
  <c r="E215" i="5"/>
  <c r="C13" i="9" s="1"/>
  <c r="J14" i="9"/>
  <c r="J51" i="9" s="1"/>
  <c r="F14" i="9"/>
  <c r="B14" i="9"/>
  <c r="F381" i="1"/>
  <c r="G381" i="1"/>
  <c r="H381" i="1"/>
  <c r="I381" i="1"/>
  <c r="E381" i="1"/>
  <c r="L47" i="7"/>
  <c r="L43" i="7"/>
  <c r="L41" i="7"/>
  <c r="L40" i="7"/>
  <c r="L44" i="7" s="1"/>
  <c r="L37" i="7"/>
  <c r="L36" i="7"/>
  <c r="L38" i="7" s="1"/>
  <c r="L24" i="7"/>
  <c r="L23" i="7"/>
  <c r="L22" i="7"/>
  <c r="L18" i="7"/>
  <c r="L16" i="7"/>
  <c r="L15" i="7"/>
  <c r="J44" i="7"/>
  <c r="H44" i="7"/>
  <c r="F44" i="7"/>
  <c r="D44" i="7"/>
  <c r="B44" i="7"/>
  <c r="J38" i="7"/>
  <c r="H38" i="7"/>
  <c r="F38" i="7"/>
  <c r="D38" i="7"/>
  <c r="B38" i="7"/>
  <c r="J19" i="7"/>
  <c r="H19" i="7"/>
  <c r="F19" i="7"/>
  <c r="D19" i="7"/>
  <c r="B19" i="7"/>
  <c r="F930" i="1"/>
  <c r="G930" i="1"/>
  <c r="H930" i="1"/>
  <c r="I930" i="1"/>
  <c r="E930" i="1"/>
  <c r="C41" i="7" s="1"/>
  <c r="C36" i="7"/>
  <c r="C24" i="7"/>
  <c r="E24" i="7" s="1"/>
  <c r="G24" i="7" s="1"/>
  <c r="I24" i="7" s="1"/>
  <c r="K24" i="7" s="1"/>
  <c r="L26" i="7" l="1"/>
  <c r="L51" i="9"/>
  <c r="F51" i="9"/>
  <c r="E13" i="9"/>
  <c r="G13" i="9" s="1"/>
  <c r="I13" i="9" s="1"/>
  <c r="K13" i="9" s="1"/>
  <c r="L19" i="7"/>
  <c r="D49" i="7"/>
  <c r="E36" i="7"/>
  <c r="M24" i="7"/>
  <c r="E41" i="7"/>
  <c r="G41" i="7" s="1"/>
  <c r="I41" i="7" s="1"/>
  <c r="K41" i="7" s="1"/>
  <c r="C37" i="4"/>
  <c r="J44" i="4"/>
  <c r="H44" i="4"/>
  <c r="F44" i="4"/>
  <c r="J40" i="4"/>
  <c r="H40" i="4"/>
  <c r="F40" i="4"/>
  <c r="D40" i="4"/>
  <c r="B40" i="4"/>
  <c r="L43" i="4"/>
  <c r="L44" i="4" s="1"/>
  <c r="L39" i="4"/>
  <c r="L37" i="4"/>
  <c r="L40" i="4" s="1"/>
  <c r="M23" i="4"/>
  <c r="L21" i="4"/>
  <c r="L25" i="4" s="1"/>
  <c r="J25" i="4"/>
  <c r="H25" i="4"/>
  <c r="F25" i="4"/>
  <c r="D25" i="4"/>
  <c r="J18" i="4"/>
  <c r="H18" i="4"/>
  <c r="F18" i="4"/>
  <c r="D18" i="4"/>
  <c r="B18" i="4"/>
  <c r="L17" i="4"/>
  <c r="L15" i="4"/>
  <c r="L14" i="4"/>
  <c r="L18" i="4" s="1"/>
  <c r="E14" i="4"/>
  <c r="G14" i="4" s="1"/>
  <c r="F824" i="1"/>
  <c r="G824" i="1"/>
  <c r="H824" i="1"/>
  <c r="I824" i="1"/>
  <c r="E824" i="1"/>
  <c r="C32" i="4"/>
  <c r="E32" i="4" s="1"/>
  <c r="G32" i="4" s="1"/>
  <c r="I32" i="4" s="1"/>
  <c r="K32" i="4" s="1"/>
  <c r="I118" i="2"/>
  <c r="H118" i="2"/>
  <c r="G118" i="2"/>
  <c r="F118" i="2"/>
  <c r="E118" i="2"/>
  <c r="C25" i="8" s="1"/>
  <c r="C28" i="8" s="1"/>
  <c r="F656" i="1"/>
  <c r="G656" i="1"/>
  <c r="H656" i="1"/>
  <c r="I656" i="1"/>
  <c r="E656" i="1"/>
  <c r="F615" i="1"/>
  <c r="G615" i="1"/>
  <c r="H615" i="1"/>
  <c r="I615" i="1"/>
  <c r="E615" i="1"/>
  <c r="F537" i="1"/>
  <c r="G537" i="1"/>
  <c r="H537" i="1"/>
  <c r="I537" i="1"/>
  <c r="E537" i="1"/>
  <c r="L21" i="6"/>
  <c r="F274" i="5"/>
  <c r="G274" i="5"/>
  <c r="H274" i="5"/>
  <c r="I274" i="5"/>
  <c r="E274" i="5"/>
  <c r="C25" i="9" s="1"/>
  <c r="F86" i="2"/>
  <c r="G86" i="2"/>
  <c r="H86" i="2"/>
  <c r="I86" i="2"/>
  <c r="E86" i="2"/>
  <c r="C13" i="8" s="1"/>
  <c r="E13" i="8" s="1"/>
  <c r="G13" i="8" s="1"/>
  <c r="I13" i="8" s="1"/>
  <c r="K13" i="8" s="1"/>
  <c r="F56" i="2"/>
  <c r="G56" i="2"/>
  <c r="H56" i="2"/>
  <c r="I56" i="2"/>
  <c r="E56" i="2"/>
  <c r="C12" i="8" s="1"/>
  <c r="E12" i="8" s="1"/>
  <c r="G12" i="8" s="1"/>
  <c r="K21" i="6"/>
  <c r="J21" i="6"/>
  <c r="H21" i="6"/>
  <c r="G21" i="6"/>
  <c r="F21" i="6"/>
  <c r="E21" i="6"/>
  <c r="D21" i="6"/>
  <c r="B21" i="6"/>
  <c r="E25" i="9" l="1"/>
  <c r="C28" i="9"/>
  <c r="E43" i="9"/>
  <c r="M13" i="9"/>
  <c r="E25" i="8"/>
  <c r="E28" i="8" s="1"/>
  <c r="C14" i="8"/>
  <c r="C52" i="8" s="1"/>
  <c r="E24" i="4"/>
  <c r="G24" i="4" s="1"/>
  <c r="I24" i="4" s="1"/>
  <c r="K24" i="4" s="1"/>
  <c r="E14" i="8"/>
  <c r="E52" i="8" s="1"/>
  <c r="I12" i="8"/>
  <c r="G14" i="8"/>
  <c r="M13" i="8"/>
  <c r="C21" i="6"/>
  <c r="I21" i="6"/>
  <c r="F49" i="7"/>
  <c r="H49" i="7" s="1"/>
  <c r="J49" i="7" s="1"/>
  <c r="G36" i="7"/>
  <c r="M41" i="7"/>
  <c r="C17" i="4"/>
  <c r="E17" i="4" s="1"/>
  <c r="G17" i="4" s="1"/>
  <c r="I17" i="4" s="1"/>
  <c r="K17" i="4" s="1"/>
  <c r="C18" i="7"/>
  <c r="C21" i="4"/>
  <c r="C22" i="7"/>
  <c r="C36" i="4"/>
  <c r="E36" i="4" s="1"/>
  <c r="G36" i="4" s="1"/>
  <c r="C40" i="7"/>
  <c r="E22" i="4"/>
  <c r="G22" i="4" s="1"/>
  <c r="C23" i="7"/>
  <c r="C15" i="4"/>
  <c r="C16" i="7"/>
  <c r="I14" i="4"/>
  <c r="K14" i="4" s="1"/>
  <c r="M14" i="4"/>
  <c r="E37" i="4"/>
  <c r="G37" i="4" s="1"/>
  <c r="I37" i="4" s="1"/>
  <c r="K37" i="4" s="1"/>
  <c r="M32" i="4"/>
  <c r="F1038" i="1"/>
  <c r="G1038" i="1"/>
  <c r="H1038" i="1"/>
  <c r="I1038" i="1"/>
  <c r="E1038" i="1"/>
  <c r="C26" i="7" l="1"/>
  <c r="G52" i="8"/>
  <c r="L49" i="7"/>
  <c r="G43" i="9"/>
  <c r="E46" i="9"/>
  <c r="G25" i="9"/>
  <c r="E28" i="9"/>
  <c r="E27" i="8"/>
  <c r="G27" i="8" s="1"/>
  <c r="I27" i="8" s="1"/>
  <c r="K27" i="8" s="1"/>
  <c r="G25" i="8"/>
  <c r="G28" i="8" s="1"/>
  <c r="K12" i="8"/>
  <c r="K14" i="8" s="1"/>
  <c r="I14" i="8"/>
  <c r="M24" i="4"/>
  <c r="E12" i="9"/>
  <c r="C14" i="9"/>
  <c r="M21" i="6"/>
  <c r="C18" i="4"/>
  <c r="C43" i="4"/>
  <c r="C44" i="4" s="1"/>
  <c r="C47" i="7"/>
  <c r="C39" i="4"/>
  <c r="C40" i="4" s="1"/>
  <c r="C43" i="7"/>
  <c r="E16" i="7"/>
  <c r="G16" i="7" s="1"/>
  <c r="I16" i="7" s="1"/>
  <c r="K16" i="7" s="1"/>
  <c r="E40" i="7"/>
  <c r="E18" i="7"/>
  <c r="G18" i="7" s="1"/>
  <c r="I18" i="7" s="1"/>
  <c r="K18" i="7" s="1"/>
  <c r="I36" i="7"/>
  <c r="E23" i="7"/>
  <c r="G23" i="7" s="1"/>
  <c r="I23" i="7" s="1"/>
  <c r="K23" i="7" s="1"/>
  <c r="E22" i="7"/>
  <c r="E15" i="4"/>
  <c r="G15" i="4" s="1"/>
  <c r="C25" i="4"/>
  <c r="E25" i="4"/>
  <c r="M21" i="4"/>
  <c r="M37" i="4"/>
  <c r="M17" i="4"/>
  <c r="I36" i="4"/>
  <c r="G25" i="4"/>
  <c r="I22" i="4"/>
  <c r="I783" i="1"/>
  <c r="H783" i="1"/>
  <c r="G783" i="1"/>
  <c r="F783" i="1"/>
  <c r="E783" i="1"/>
  <c r="C37" i="7" s="1"/>
  <c r="E26" i="7" l="1"/>
  <c r="C51" i="9"/>
  <c r="I52" i="8"/>
  <c r="I43" i="9"/>
  <c r="G46" i="9"/>
  <c r="I25" i="9"/>
  <c r="G28" i="9"/>
  <c r="I25" i="8"/>
  <c r="I28" i="8" s="1"/>
  <c r="M12" i="8"/>
  <c r="M14" i="8" s="1"/>
  <c r="E14" i="9"/>
  <c r="E51" i="9" s="1"/>
  <c r="G12" i="9"/>
  <c r="E39" i="4"/>
  <c r="G39" i="4" s="1"/>
  <c r="I39" i="4" s="1"/>
  <c r="K39" i="4" s="1"/>
  <c r="E18" i="4"/>
  <c r="E43" i="4"/>
  <c r="E44" i="4" s="1"/>
  <c r="E47" i="7"/>
  <c r="E43" i="7"/>
  <c r="G43" i="7" s="1"/>
  <c r="I43" i="7" s="1"/>
  <c r="K43" i="7" s="1"/>
  <c r="C44" i="7"/>
  <c r="M18" i="7"/>
  <c r="M16" i="7"/>
  <c r="K36" i="7"/>
  <c r="M36" i="7" s="1"/>
  <c r="G40" i="7"/>
  <c r="C19" i="7"/>
  <c r="E15" i="7"/>
  <c r="E37" i="7"/>
  <c r="C38" i="7"/>
  <c r="G22" i="7"/>
  <c r="G26" i="7" s="1"/>
  <c r="M23" i="7"/>
  <c r="C33" i="4"/>
  <c r="C34" i="4" s="1"/>
  <c r="C45" i="4" s="1"/>
  <c r="I25" i="4"/>
  <c r="K22" i="4"/>
  <c r="K36" i="4"/>
  <c r="I15" i="4"/>
  <c r="G18" i="4"/>
  <c r="C49" i="7" l="1"/>
  <c r="K43" i="9"/>
  <c r="I46" i="9"/>
  <c r="K25" i="9"/>
  <c r="I28" i="9"/>
  <c r="K25" i="8"/>
  <c r="K28" i="8" s="1"/>
  <c r="K52" i="8" s="1"/>
  <c r="G14" i="9"/>
  <c r="G51" i="9" s="1"/>
  <c r="G40" i="4"/>
  <c r="M39" i="4"/>
  <c r="I40" i="4"/>
  <c r="E40" i="4"/>
  <c r="M43" i="7"/>
  <c r="G43" i="4"/>
  <c r="G44" i="4" s="1"/>
  <c r="E44" i="7"/>
  <c r="G47" i="7"/>
  <c r="E48" i="7"/>
  <c r="G44" i="7"/>
  <c r="I40" i="7"/>
  <c r="G37" i="7"/>
  <c r="E38" i="7"/>
  <c r="G15" i="7"/>
  <c r="E19" i="7"/>
  <c r="I22" i="7"/>
  <c r="I26" i="7" s="1"/>
  <c r="E33" i="4"/>
  <c r="E34" i="4" s="1"/>
  <c r="K15" i="4"/>
  <c r="K18" i="4" s="1"/>
  <c r="I18" i="4"/>
  <c r="K40" i="4"/>
  <c r="M36" i="4"/>
  <c r="K25" i="4"/>
  <c r="M22" i="4"/>
  <c r="M25" i="4" s="1"/>
  <c r="I43" i="4" l="1"/>
  <c r="I44" i="4" s="1"/>
  <c r="M28" i="8"/>
  <c r="M52" i="8" s="1"/>
  <c r="M43" i="9"/>
  <c r="M46" i="9" s="1"/>
  <c r="K46" i="9"/>
  <c r="K28" i="9"/>
  <c r="M28" i="9" s="1"/>
  <c r="M25" i="9"/>
  <c r="M25" i="8"/>
  <c r="I14" i="9"/>
  <c r="K12" i="9"/>
  <c r="M40" i="4"/>
  <c r="E45" i="4"/>
  <c r="G45" i="4" s="1"/>
  <c r="I45" i="4" s="1"/>
  <c r="K45" i="4" s="1"/>
  <c r="I47" i="7"/>
  <c r="G48" i="7"/>
  <c r="G19" i="7"/>
  <c r="I15" i="7"/>
  <c r="I44" i="7"/>
  <c r="K40" i="7"/>
  <c r="K44" i="7" s="1"/>
  <c r="E49" i="7"/>
  <c r="G49" i="7" s="1"/>
  <c r="I49" i="7" s="1"/>
  <c r="K49" i="7" s="1"/>
  <c r="K22" i="7"/>
  <c r="K26" i="7" s="1"/>
  <c r="M26" i="7" s="1"/>
  <c r="I37" i="7"/>
  <c r="G38" i="7"/>
  <c r="G33" i="4"/>
  <c r="I33" i="4" s="1"/>
  <c r="M15" i="4"/>
  <c r="M18" i="4" s="1"/>
  <c r="K43" i="4" l="1"/>
  <c r="K44" i="4" s="1"/>
  <c r="M49" i="7"/>
  <c r="K14" i="9"/>
  <c r="K51" i="9" s="1"/>
  <c r="I51" i="9"/>
  <c r="M51" i="9" s="1"/>
  <c r="M45" i="4"/>
  <c r="K47" i="7"/>
  <c r="K48" i="7" s="1"/>
  <c r="I48" i="7"/>
  <c r="K37" i="7"/>
  <c r="I38" i="7"/>
  <c r="M22" i="7"/>
  <c r="M40" i="7"/>
  <c r="M44" i="7" s="1"/>
  <c r="K15" i="7"/>
  <c r="K19" i="7" s="1"/>
  <c r="I19" i="7"/>
  <c r="G34" i="4"/>
  <c r="K33" i="4"/>
  <c r="K34" i="4" s="1"/>
  <c r="I34" i="4"/>
  <c r="M43" i="4" l="1"/>
  <c r="M44" i="4" s="1"/>
  <c r="M14" i="9"/>
  <c r="M47" i="7"/>
  <c r="M48" i="7"/>
  <c r="K38" i="7"/>
  <c r="M37" i="7"/>
  <c r="M38" i="7" s="1"/>
  <c r="M15" i="7"/>
  <c r="M19" i="7" s="1"/>
  <c r="M33" i="4"/>
  <c r="M3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inter8964</author>
  </authors>
  <commentList>
    <comment ref="E356" authorId="0" shapeId="0" xr:uid="{F00E82A7-16FD-44DD-B683-4781888CAC26}">
      <text>
        <r>
          <rPr>
            <b/>
            <sz val="9"/>
            <color indexed="81"/>
            <rFont val="Tahoma"/>
            <family val="2"/>
          </rPr>
          <t>inter8964: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<sst xmlns="http://schemas.openxmlformats.org/spreadsheetml/2006/main" count="5198" uniqueCount="2181">
  <si>
    <t>แบบ ผ.02</t>
  </si>
  <si>
    <t>2.  บัญชีโครงการพัฒนาท้องถิ่น</t>
  </si>
  <si>
    <t>รายละเอียดโครงการพัฒนา</t>
  </si>
  <si>
    <t>เทศบาลตำบลไม้เรียง</t>
  </si>
  <si>
    <t>ข.  ยุทธศาสตร์การพัฒนาขององค์กรปกครองส่วนท้องถิ่นในเขตจังหวัดนครศรีธรรมราช ยุทธศาสตร์ที่ 4 การพัฒนาโครงสร้างพื้นฐาน</t>
  </si>
  <si>
    <t xml:space="preserve">    1.  ยุทธศาสตร์ด้านโครงสร้างพื้นฐาน</t>
  </si>
  <si>
    <t>ที่</t>
  </si>
  <si>
    <t>โครงการ</t>
  </si>
  <si>
    <t>วัตถุประสงค์</t>
  </si>
  <si>
    <t>เป้าหมาย</t>
  </si>
  <si>
    <t>งบประมาณ</t>
  </si>
  <si>
    <t>ตัวชี้วัด</t>
  </si>
  <si>
    <t>ผลที่คาดว่า</t>
  </si>
  <si>
    <t>หน่วยงาน</t>
  </si>
  <si>
    <t>ผลผลิตของโครงการ</t>
  </si>
  <si>
    <t>(KPI)</t>
  </si>
  <si>
    <t>จะได้รับ</t>
  </si>
  <si>
    <t>รับผิดชอบ</t>
  </si>
  <si>
    <t>(บาท)</t>
  </si>
  <si>
    <t>หลัก</t>
  </si>
  <si>
    <t>ก่อสร้างถนนคอนกรีตเสริม</t>
  </si>
  <si>
    <t>ผิวจราจรกว้าง 4.00 ม.</t>
  </si>
  <si>
    <t>ร้อยละของ</t>
  </si>
  <si>
    <t>ประชาชนได้รับความ</t>
  </si>
  <si>
    <t>กองช่าง</t>
  </si>
  <si>
    <t>ประชาชนที่ได้</t>
  </si>
  <si>
    <t>สะดวกในการใช้เส้น</t>
  </si>
  <si>
    <t>รับประโยชน์</t>
  </si>
  <si>
    <t>ไม้เรียง</t>
  </si>
  <si>
    <t>เพื่อให้เกิดแสงสว่างและ</t>
  </si>
  <si>
    <t>เพิ่มความปลอดภัยให้แก่</t>
  </si>
  <si>
    <t>ประชาชนได้รับ</t>
  </si>
  <si>
    <t>ประชาชน</t>
  </si>
  <si>
    <t>ตำบลไม้เรียง</t>
  </si>
  <si>
    <t>เทศบาล</t>
  </si>
  <si>
    <t>ความสะดวก</t>
  </si>
  <si>
    <t>และปลอดภัย</t>
  </si>
  <si>
    <t>เพื่อทำให้ระบบระบายน้ำ</t>
  </si>
  <si>
    <t>ก่อสร้างคูระบายน้ำขนาด</t>
  </si>
  <si>
    <t>มีความสะดวกลดปัญหา</t>
  </si>
  <si>
    <t>กว้าง 0.50 ม. ยาว 36 ม.</t>
  </si>
  <si>
    <t>ครัวเรือนที่ได้</t>
  </si>
  <si>
    <t>น้ำท่วมขัง</t>
  </si>
  <si>
    <t>บ่อพักขนาดกว้าง 2.00 ม.</t>
  </si>
  <si>
    <t>ยาว 2.50 ม. ลึก 2.00 ม.</t>
  </si>
  <si>
    <t>วางท่อระบายน้ำ คสล.</t>
  </si>
  <si>
    <t>มอก.ชั้น 3 ขนาด เส้นผ่า</t>
  </si>
  <si>
    <t>ศูนย์กลาง 0.60 ม.จำนวน</t>
  </si>
  <si>
    <t>โดยทำการติดตั้งโคมไฟ</t>
  </si>
  <si>
    <t>ปลอดภัย</t>
  </si>
  <si>
    <t>จราจรแอสฟัลท์ติกคอนกรีต</t>
  </si>
  <si>
    <t>เพื่อให้ประชาชนได้รับ</t>
  </si>
  <si>
    <t>ประโยชน์</t>
  </si>
  <si>
    <t>ความสะดวกในการ</t>
  </si>
  <si>
    <t>สัญจรไป-มาและเพื่อ</t>
  </si>
  <si>
    <t>และเพื่อความปลอดภัย</t>
  </si>
  <si>
    <t>ความปลอดภัยใน</t>
  </si>
  <si>
    <t>ในชีวิตและทรัพย์สินของ</t>
  </si>
  <si>
    <t>ชีวิตและทรัพย์สินของ</t>
  </si>
  <si>
    <t>เพื่อให้แสงสว่างและ</t>
  </si>
  <si>
    <t>อำนวยความสะดวก</t>
  </si>
  <si>
    <t>ถนนหลอด LED ขนาดไม่</t>
  </si>
  <si>
    <t>น้อยกว่า 60 w จำนวน</t>
  </si>
  <si>
    <t>โดยทำการติดตั้งโคมไฟถนน</t>
  </si>
  <si>
    <t>หลอด LED  ถนนทานพอ -</t>
  </si>
  <si>
    <t>ฉวาง (สายนอก) เริ่มต้นสาม</t>
  </si>
  <si>
    <t>แยกโกดังสินค้านางวันทนา -</t>
  </si>
  <si>
    <t>สามแยกลานหินเกร็ด โดยทำ</t>
  </si>
  <si>
    <t>การติดตั้งโคมไฟถนนหลอด</t>
  </si>
  <si>
    <t>LED ขนาดไม่น้อยกว่า 60 w</t>
  </si>
  <si>
    <t>จำนวน 40ชุดพร้อมอุปกรณ์</t>
  </si>
  <si>
    <t>ติดตั้งครบชุด</t>
  </si>
  <si>
    <t>รวม</t>
  </si>
  <si>
    <t xml:space="preserve"> -</t>
  </si>
  <si>
    <t xml:space="preserve"> - </t>
  </si>
  <si>
    <t>ก.  ยุทธศาสตร์จังหวัด ยุทธศาสตร์ที่ 4 ยุทธศาสตร์ด้านการพัฒนาคน ชุมชน และสังคมให้น่าอยู่ เข้มแข็ง ตามปรัชญาเศรษฐกิจพอเพียง</t>
  </si>
  <si>
    <t>ข.  ยุทธศาสตร์การพัฒนาขององค์กรปกครองส่วนท้องถิ่นในเขตจังหวัดนครศรีธรรมราช ยุทธศาสตร์ที่ 3 การพัฒนาสังคมและคุณภาพชีวิต</t>
  </si>
  <si>
    <t xml:space="preserve">    2.  ยุทธศาสตร์ด้านการศึกษา กีฬา ศาสนาและวัฒนธรรม</t>
  </si>
  <si>
    <t xml:space="preserve">        2.1  แผนงานการศึกษา</t>
  </si>
  <si>
    <t>นักเรียนศูนย์พัฒนาเด็ก</t>
  </si>
  <si>
    <t>กองการ</t>
  </si>
  <si>
    <t>พัฒนาเด็กเล็กวัดหาดสูง</t>
  </si>
  <si>
    <t>ศึกษา</t>
  </si>
  <si>
    <t>พัฒนาศักยภาพศูนย์การเรียน</t>
  </si>
  <si>
    <t>เพื่อส่งเสริมการเรียนรู้</t>
  </si>
  <si>
    <t>ฝึกอบรมการใช้คอมพิว-</t>
  </si>
  <si>
    <t>จำนวนผู้เข้า</t>
  </si>
  <si>
    <t>เด็ก เยาวชน และ</t>
  </si>
  <si>
    <t>รู้ ICT ชุมชนเทศบาลตำบล</t>
  </si>
  <si>
    <t>ด้านเทคโนโลยีสารสนเทศ</t>
  </si>
  <si>
    <t>เตอร์เบื้องต้นและเทคนิค</t>
  </si>
  <si>
    <t>ร่วมอบรม</t>
  </si>
  <si>
    <t>ประชาชนทั่วไปได้มี</t>
  </si>
  <si>
    <t>และการสื่อสาร</t>
  </si>
  <si>
    <t>ความรู้ในระบบเทค</t>
  </si>
  <si>
    <t>โนโลยีและการสื่อสาร</t>
  </si>
  <si>
    <t>เพื่อให้เด็กได้เรียนรู้และ</t>
  </si>
  <si>
    <t>จัดเข้าค่ายฝึกอบรมการ</t>
  </si>
  <si>
    <t>เพิ่มทักษะด้านภาษาต่าง</t>
  </si>
  <si>
    <t>เรียนรู้ภาษาต่างประเทศ</t>
  </si>
  <si>
    <t>ประเทศ</t>
  </si>
  <si>
    <t>จำนวน 1 ครั้ง</t>
  </si>
  <si>
    <t>เพื่อพัฒนาศักยภาพการ</t>
  </si>
  <si>
    <t>เด็กและเยาวชน ไม่น้อย</t>
  </si>
  <si>
    <t>ร้อยละของเด็ก</t>
  </si>
  <si>
    <t>เด็กและเยาวชนมี</t>
  </si>
  <si>
    <t>เรียนรู้ของเด็กและเยาวชน</t>
  </si>
  <si>
    <t>กว่า 30 คน</t>
  </si>
  <si>
    <t>และเยาวชนที่</t>
  </si>
  <si>
    <t>การพัฒนาทั้งทาง</t>
  </si>
  <si>
    <t>ทั้งในด้านวิชาการควบคู่</t>
  </si>
  <si>
    <t>เข้าร่วมอบรม</t>
  </si>
  <si>
    <t>ด้านร่างกาย จิตใจ</t>
  </si>
  <si>
    <t>วัฒนธรรมท้องถิ่นไทย</t>
  </si>
  <si>
    <t>ได้รับความรู้</t>
  </si>
  <si>
    <t>และ สติปัญญา</t>
  </si>
  <si>
    <t>เพื่อกระตุ้นให้นักเรียนทุก</t>
  </si>
  <si>
    <t>เด็กนักเรียนของศูนย์</t>
  </si>
  <si>
    <t>นักเรียนทุกคนได้ตระ</t>
  </si>
  <si>
    <t>คนได้รตระหนักถึงความ</t>
  </si>
  <si>
    <t>นักเรียนได้ตระ</t>
  </si>
  <si>
    <t>หนักถึงความสำคัญ</t>
  </si>
  <si>
    <t>สำคัญของสภาพปัญหา</t>
  </si>
  <si>
    <t>ของสภาพปัญหา</t>
  </si>
  <si>
    <t>สิ่งแวดล้อม</t>
  </si>
  <si>
    <t>ประชุมคณะกรรมการศูนย์</t>
  </si>
  <si>
    <t>เพื่อให้ผู้ปกครองได้ทราบ</t>
  </si>
  <si>
    <t>นักเรียน ครู ผู้ดูแลเด็ก</t>
  </si>
  <si>
    <t>ร้อยละของผู้</t>
  </si>
  <si>
    <t>ผู้ปกครองได้ทราบและ</t>
  </si>
  <si>
    <t>พัฒนาเด็กเล็ก/ผู้ปกครอง</t>
  </si>
  <si>
    <t>และเข้าใจถึงนโยบาย</t>
  </si>
  <si>
    <t>คณะกรรมการพัฒนาเด็ก</t>
  </si>
  <si>
    <t>เข้าใจถึงนโยบายการ</t>
  </si>
  <si>
    <t>การจัดการศึกษาเพื่อ</t>
  </si>
  <si>
    <t>และผู้ปกครอง</t>
  </si>
  <si>
    <t>จัดการศึกษาเพื่อ</t>
  </si>
  <si>
    <t>เตรียมความพร้อมสำหรับ</t>
  </si>
  <si>
    <t>เตรียมความพร้อม</t>
  </si>
  <si>
    <t>เด็กปฐมวัยหลักสูตรการ</t>
  </si>
  <si>
    <t>สำหรับระดับปฐมวัย</t>
  </si>
  <si>
    <t>เรียนการสอน งาน/</t>
  </si>
  <si>
    <t>หลักสูตรการเรียน</t>
  </si>
  <si>
    <t>โครงการ/กิจกรรมต่างๆ</t>
  </si>
  <si>
    <t>การสอน/โครงการ/</t>
  </si>
  <si>
    <t>ของศูนย์ตลอดจนแนว</t>
  </si>
  <si>
    <t>ปฐมวัย</t>
  </si>
  <si>
    <t xml:space="preserve">กิจกรรมต่าง ๆ </t>
  </si>
  <si>
    <t>ทางการปฏิบัติงานต่างๆ</t>
  </si>
  <si>
    <t>ของศูนย์</t>
  </si>
  <si>
    <t>ของศูนย์ ฯ</t>
  </si>
  <si>
    <t>หนูน้อยท่องโลกกว้างเสริม</t>
  </si>
  <si>
    <t>เพื่อให้เด็กปฐมวัยในศูนย์</t>
  </si>
  <si>
    <t>เด็กระดับปฐมวัยในศพด.</t>
  </si>
  <si>
    <t>เด็กปฐมวัยได้ศึกษา</t>
  </si>
  <si>
    <t>สร้างพัฒนาการ</t>
  </si>
  <si>
    <t>ผู้ดูแลเด็ก</t>
  </si>
  <si>
    <t>ก้าวแรกแห่งความสำเร็จ</t>
  </si>
  <si>
    <t>นักเรียนปฐมวัย ผู้ปกครอง</t>
  </si>
  <si>
    <t>ผู้บริหาร คณะกรรมการ</t>
  </si>
  <si>
    <t>บริหารศูนย์พัฒนาเด็กเล็ก</t>
  </si>
  <si>
    <t>ความรู้</t>
  </si>
  <si>
    <t>วัดหาดสูง</t>
  </si>
  <si>
    <t>เพื่อให้เด็กนักเรียนได้รับ</t>
  </si>
  <si>
    <t>เด็กนักเรียนได้รับ</t>
  </si>
  <si>
    <t>โภชนาการ</t>
  </si>
  <si>
    <t>เยี่ยมบ้านสานสัมพันธ์</t>
  </si>
  <si>
    <t>เพื่อสร้างความสัมพันธ์</t>
  </si>
  <si>
    <t>ผู้ปกครองของเด็กนักเรียน</t>
  </si>
  <si>
    <t>ผู้ปกครองมี</t>
  </si>
  <si>
    <t>อันดีระหว่างผู้ปกครองและ</t>
  </si>
  <si>
    <t>ศูนย์พัฒนาเด็กเล็กวัดหาด</t>
  </si>
  <si>
    <t>ปฏิสัมพันธ์ที่ดีกับครู</t>
  </si>
  <si>
    <t>ครูผู้ดูแลเด็ก</t>
  </si>
  <si>
    <t>สูง</t>
  </si>
  <si>
    <t>ปฏิสัมพันธ์กับ</t>
  </si>
  <si>
    <t>ส่งเสริมพัฒนาการเด็กปฐม</t>
  </si>
  <si>
    <t>เพื่อพัฒนาเด็กปฐมวัยให้</t>
  </si>
  <si>
    <t>เด็กปฐมวัยศูนย์พัฒนา</t>
  </si>
  <si>
    <t>เด็กปฐมวัยมีความ</t>
  </si>
  <si>
    <t>วัย</t>
  </si>
  <si>
    <t>เกิดความพร้อมทั้ง 4 ด้าน</t>
  </si>
  <si>
    <t>เด็กเล็กวัดหาดสูง จำนวน</t>
  </si>
  <si>
    <t>ปฐมวัยมีความ</t>
  </si>
  <si>
    <t>พร้อมทั้ง 4 ด้าน</t>
  </si>
  <si>
    <t>81 คน</t>
  </si>
  <si>
    <t>ศูนย์พัฒนาเด็กเล็กวิถีพุทธ</t>
  </si>
  <si>
    <t>เพื่อส่งเสริมให้นักเรียนมี</t>
  </si>
  <si>
    <t>เด็กในศูนย์พัฒนา</t>
  </si>
  <si>
    <t>คุณธรรมจริยธรรมและ</t>
  </si>
  <si>
    <t>เล็กวัดหาดสูง จำนวน</t>
  </si>
  <si>
    <t>ปฐมวัยมีคุณ</t>
  </si>
  <si>
    <t>เด็กเล็กมีระเบียบ</t>
  </si>
  <si>
    <t>เป็นพลเมืองที่ดีของสังคม</t>
  </si>
  <si>
    <t>ธรรมจริยธรรม</t>
  </si>
  <si>
    <t>วินัยในตนเอง</t>
  </si>
  <si>
    <t>ก.  ยุทธศาสตร์จังหวัด ยุทธศาสตร์ที่ 6 ยุทธศาสตร์ด้านการส่งเสริมศาสนา ศิลปะ และวัฒนธรรม</t>
  </si>
  <si>
    <t>ข.  ยุทธศาสตร์การพัฒนาขององค์กรปกครองส่วนท้องถิ่นในเขตจังหวัดนครศรีธรรมราช ยุทธศาสตร์ที่ 3  การพัฒนาสังคมและคุณภาพชีวิต</t>
  </si>
  <si>
    <t xml:space="preserve">        2.2  แผนงานการศาสนาวัฒนธรรมและนันทนาการ</t>
  </si>
  <si>
    <t>จัดกิจกรรมวันเด็กแห่งชาติ</t>
  </si>
  <si>
    <t>เพื่อให้เด็กและเยาวชน</t>
  </si>
  <si>
    <t>เด็กได้เข้าร่วมกิจ-</t>
  </si>
  <si>
    <t>ได้รื่นเริงสนุกสนาน</t>
  </si>
  <si>
    <t>กรรม ได้มีการพัฒนา</t>
  </si>
  <si>
    <t>ก่อให้เกิดความรัก</t>
  </si>
  <si>
    <t>กิจกรรม</t>
  </si>
  <si>
    <t>ทั้งทางด้านร่างกาย</t>
  </si>
  <si>
    <t>ความสามัคคี</t>
  </si>
  <si>
    <t>จิตใจ และสติปัญญา</t>
  </si>
  <si>
    <t>เพื่อให้เด็ก เยาวชน</t>
  </si>
  <si>
    <t>จัดให้มีการแข่งขันกีฬา</t>
  </si>
  <si>
    <t>ประชาชนทั่วไป เห็น</t>
  </si>
  <si>
    <t>5 ประเภท ดังนี้</t>
  </si>
  <si>
    <t>ประชาชนทั่วไป</t>
  </si>
  <si>
    <t>ความสำคัญของการ</t>
  </si>
  <si>
    <t xml:space="preserve"> 1. แข่งขันกีฬาฟุตบอล</t>
  </si>
  <si>
    <t>กิจกรรมได้</t>
  </si>
  <si>
    <t>ในเขตเทศบาลและ</t>
  </si>
  <si>
    <t>ออกกำลังกายโดยการ</t>
  </si>
  <si>
    <t xml:space="preserve"> 2. แข่งขันกีฬาบาสเก็ตบอล</t>
  </si>
  <si>
    <t>ออกกำลังกาย</t>
  </si>
  <si>
    <t>พื้นที่ใกล้เคียง ได้</t>
  </si>
  <si>
    <t>เล่นกีฬา</t>
  </si>
  <si>
    <t xml:space="preserve"> 3. แข่งขันกีฬาเปตอง</t>
  </si>
  <si>
    <t>เข้าร่วมกิจกรรมเพื่อ</t>
  </si>
  <si>
    <t xml:space="preserve"> 4. แข่งขันกีฬาตะกร้อ</t>
  </si>
  <si>
    <t>เป็นการส่งเสริม</t>
  </si>
  <si>
    <t xml:space="preserve"> 5. แข่งขันกีฬาพื้นบ้าน</t>
  </si>
  <si>
    <t>สุขภาพ</t>
  </si>
  <si>
    <t>เพื่อสร้างแรงจูงใจให้</t>
  </si>
  <si>
    <t>เกิดความสัมพันธ์</t>
  </si>
  <si>
    <t>เจ้าหน้าที่ทุกคนมีขวัญ</t>
  </si>
  <si>
    <t>4 ประเภท ดังนี้</t>
  </si>
  <si>
    <t>เข้าร่วมกิจกรรม</t>
  </si>
  <si>
    <t>ที่ดีเกิดขึ้นในหน่วย</t>
  </si>
  <si>
    <t>และกำลังใจในการทำงาน</t>
  </si>
  <si>
    <t xml:space="preserve"> 1. กีฬาวอลเล่ย์บอล</t>
  </si>
  <si>
    <t>งาน</t>
  </si>
  <si>
    <t xml:space="preserve"> 2. กีฬาแชร์บอล</t>
  </si>
  <si>
    <t xml:space="preserve"> 3. กีฬาเปตอง</t>
  </si>
  <si>
    <t xml:space="preserve"> 4. กีฬาพื้นบ้าน</t>
  </si>
  <si>
    <t>เพื่อส่งเสริมการเล่น</t>
  </si>
  <si>
    <t>ฝึกอบรมเด็กและเยาวชน</t>
  </si>
  <si>
    <t>กีฬา การออกกำลังกาย</t>
  </si>
  <si>
    <t>ใจรัก และสนใจการ</t>
  </si>
  <si>
    <t>ในกลุ่มเด็กและเยาวชน</t>
  </si>
  <si>
    <t>เล่นกีฬาออกกำลัง</t>
  </si>
  <si>
    <t>กายกันมากขึ้น</t>
  </si>
  <si>
    <t>จัดส่งนักกีฬาเข้าร่วมแข่งขัน</t>
  </si>
  <si>
    <t>เพื่อสร้างความสัมพันธ์ที่</t>
  </si>
  <si>
    <t>จัดส่งนักกีฬาเข้าร่วมแข่ง</t>
  </si>
  <si>
    <t>จำนวนครั้งที่</t>
  </si>
  <si>
    <t>ได้เชื่อมความสัมพันธ์</t>
  </si>
  <si>
    <t>กีฬาภายในอำเภอ ท้องถิ่นอื่น</t>
  </si>
  <si>
    <t>ดีระหว่างบุคคลในท้อง</t>
  </si>
  <si>
    <t xml:space="preserve">ขันกีฬาประเภทต่าง ๆ </t>
  </si>
  <si>
    <t>ร่วมแข่ง</t>
  </si>
  <si>
    <t>ระหว่างหน่วยงาน</t>
  </si>
  <si>
    <t>ถิ่นกับหน่วยงานอื่น</t>
  </si>
  <si>
    <t>ตลอดปี</t>
  </si>
  <si>
    <t>อบรมดนตรีไทย</t>
  </si>
  <si>
    <t>เพื่อปลูกฝังให้เด็กและ</t>
  </si>
  <si>
    <t>เด็กและเยาวชนได้มี</t>
  </si>
  <si>
    <t>ฝึกอบรมดนตรีสากล</t>
  </si>
  <si>
    <t>เพื่อส่งเสริมและพัฒนา</t>
  </si>
  <si>
    <t>เด็กนักเรียนที่สนใจในเขต</t>
  </si>
  <si>
    <t>ผู้เรียนในด้านสุนทรีย</t>
  </si>
  <si>
    <t>เทศบาลและในพื้นที่ใกล้</t>
  </si>
  <si>
    <t>จิตสำนักในการอนุ-</t>
  </si>
  <si>
    <t>ภาพ ทางดนตรีสากล</t>
  </si>
  <si>
    <t>เคียงเข้าร่วมกิจกรรม</t>
  </si>
  <si>
    <t>รักษ์การเล่นดนตรี</t>
  </si>
  <si>
    <t>กิจกรรมวันสำคัญทางศาสนา</t>
  </si>
  <si>
    <t>เพื่อส่งเสริมให้ประชาชน</t>
  </si>
  <si>
    <t>และวันสำคัญแห่งชาติ</t>
  </si>
  <si>
    <t>ในสังคมได้ร่วมกิจกรรม</t>
  </si>
  <si>
    <t>ทางศาสนาและวันสำคัญ</t>
  </si>
  <si>
    <t>แห่งชาติ</t>
  </si>
  <si>
    <t>เพื่อให้เด็กและเยาวชนมี</t>
  </si>
  <si>
    <t xml:space="preserve">ความรู้ด้านคุณธรรม </t>
  </si>
  <si>
    <t>จริยธรรม ตามหลักคำ</t>
  </si>
  <si>
    <t>สอนแห่งพระศาสนา</t>
  </si>
  <si>
    <t>เด็กนักเรียนศูนย์พัฒนา</t>
  </si>
  <si>
    <t>เด็กเล็กวัดหาดสูง</t>
  </si>
  <si>
    <t>ร่วมกิจกรรม</t>
  </si>
  <si>
    <t>ต่าง ๆ</t>
  </si>
  <si>
    <t>สืบสาน อนุรักษ์ ประเพณี</t>
  </si>
  <si>
    <t>เพื่ออนุรักษ์สืบสานประ-</t>
  </si>
  <si>
    <t>จัดกิจกรรมต่าง ๆ เช่น</t>
  </si>
  <si>
    <t>เด็ก เยาวชนและประ</t>
  </si>
  <si>
    <t xml:space="preserve">สงกรานต์  "ทานพอ" </t>
  </si>
  <si>
    <t>เพณีสงกรานต์ให้คงอยู่</t>
  </si>
  <si>
    <t xml:space="preserve"> - สรงน้ำพระและรดน้ำ</t>
  </si>
  <si>
    <t>ชาชนได้มีจิตสำนึกใน</t>
  </si>
  <si>
    <t>สืบไป</t>
  </si>
  <si>
    <t>ผู้สูงอายุ</t>
  </si>
  <si>
    <t>ความเป็นไทย ร่วม</t>
  </si>
  <si>
    <t xml:space="preserve"> - จัดประกวดธิดาสง-</t>
  </si>
  <si>
    <t>อนุรักษ์และสืบทอน</t>
  </si>
  <si>
    <t>กรานต์และนางสงกรานต์</t>
  </si>
  <si>
    <t>ประเพณีอันดีงาม</t>
  </si>
  <si>
    <t xml:space="preserve"> - ฯลฯ</t>
  </si>
  <si>
    <t>ของไทย</t>
  </si>
  <si>
    <t>เพื่อส่งเสริมอนุรักษ์สืบ</t>
  </si>
  <si>
    <t>ส่งเสริมเผยแพร่</t>
  </si>
  <si>
    <t>ลอยกระทง "ทานพอ"</t>
  </si>
  <si>
    <t>ทอดวัฒนธรรมอันดีงาม</t>
  </si>
  <si>
    <t xml:space="preserve"> - พิธีกรรมทางศาสนา</t>
  </si>
  <si>
    <t>วัฒนธรรมของท้องถิ่น</t>
  </si>
  <si>
    <t xml:space="preserve"> - จัดประกวดกระทง</t>
  </si>
  <si>
    <t xml:space="preserve"> - จัดประกวดนางนพมาศ</t>
  </si>
  <si>
    <t>ประเพณีเทศกาลเดือนสิบ</t>
  </si>
  <si>
    <t>เพื่อส่งเสริมประเพณี</t>
  </si>
  <si>
    <t>จัดกิจกรรมประเพณีเทศ-</t>
  </si>
  <si>
    <t>ส่งเสริมประเพณีอัน</t>
  </si>
  <si>
    <t>ประจำปี</t>
  </si>
  <si>
    <t>อันดีงามอันเป็นเอก-</t>
  </si>
  <si>
    <t>กาลเดือนสิบประจำปี โดย</t>
  </si>
  <si>
    <t>ดีงามอันเป็นเอก-</t>
  </si>
  <si>
    <t>ลักษณ์ของท้องถิ่น</t>
  </si>
  <si>
    <t>มอบให้อำเภอฉวางเป็นผู้</t>
  </si>
  <si>
    <t>ดำเนินการ</t>
  </si>
  <si>
    <t>ประเพณีแห่ผ้าขึ้นธาตุ</t>
  </si>
  <si>
    <t>จัดกิจกรรมประเพณีแห่</t>
  </si>
  <si>
    <t>ผ้าขึ้นธาตุประจำปี โดย</t>
  </si>
  <si>
    <t xml:space="preserve">        2.3  แผนงานบริหารงานทั่วไป</t>
  </si>
  <si>
    <t>เพื่อเป็นการเทิดทูลสถาบัน</t>
  </si>
  <si>
    <t>จัดกิจกรรมวันสำคัญต่าง ๆ</t>
  </si>
  <si>
    <t>ประชาชนได้แสดง</t>
  </si>
  <si>
    <t>สำนักปลัด</t>
  </si>
  <si>
    <t>พระมหากษัตริย์</t>
  </si>
  <si>
    <t>พระมหากษัตริย์อันเป็น</t>
  </si>
  <si>
    <t>ที่เกี่ยวกับสถาบันพระ</t>
  </si>
  <si>
    <t>ความจงรักภักดีตาม</t>
  </si>
  <si>
    <t>สถาบันสูงสุด</t>
  </si>
  <si>
    <t>มหากษัตริย์</t>
  </si>
  <si>
    <t xml:space="preserve"> - ประดับธงตราสัญลักษณ์</t>
  </si>
  <si>
    <t xml:space="preserve"> - ทำป้ายไวนิล</t>
  </si>
  <si>
    <t>จัดงานวันท้องถิ่นไทย</t>
  </si>
  <si>
    <t>เพื่อรำลึกถึงพระมหากรุณา</t>
  </si>
  <si>
    <t>จัดพิธีถวายสักกระและ</t>
  </si>
  <si>
    <t>ผู้เข้าร่วมโครงการฯ</t>
  </si>
  <si>
    <t>ธิคุณแห่งพระบาทสมเด็จ</t>
  </si>
  <si>
    <t xml:space="preserve">กล่าวราชสดุดีฯ </t>
  </si>
  <si>
    <t>ได้รำลึกถึงพระมหา-</t>
  </si>
  <si>
    <t>พระจุลจอมเกล้าเจ้าอยู่หัว</t>
  </si>
  <si>
    <t>กรุณาธิคุณฯ</t>
  </si>
  <si>
    <t>จัดงานพระราชพิธีเฉลิมพระ</t>
  </si>
  <si>
    <t>เพื่อให้พสกนิกรได้แสดง</t>
  </si>
  <si>
    <t>จัดกิจกรรมเฉลิมพระชนม</t>
  </si>
  <si>
    <t>จำนวนของ</t>
  </si>
  <si>
    <t>ทำให้ประชาชนได้</t>
  </si>
  <si>
    <t>ความจงรักภักดีและรำลึก</t>
  </si>
  <si>
    <t>พรรษา จำนวน 1 ครั้ง</t>
  </si>
  <si>
    <t>แสดงออกถึงความ</t>
  </si>
  <si>
    <t>ถึงพระมหากรุณาธิคุณ</t>
  </si>
  <si>
    <t>โดยมอบให้อำเภอฉวางเป็น</t>
  </si>
  <si>
    <t>จงรักภักดีต่อสถาบัน</t>
  </si>
  <si>
    <t>ผู้ดำเนินการ</t>
  </si>
  <si>
    <t>พระมหากษัติย์</t>
  </si>
  <si>
    <t>ชนมพรรษาสมเด็จพระนาง</t>
  </si>
  <si>
    <t>ความจงรักภักดีและรำ-</t>
  </si>
  <si>
    <t>เจ้าสิริกิติ์พระบรมราชินีนาถ</t>
  </si>
  <si>
    <t>ลึกถึงพระมหากรุณาธิ-</t>
  </si>
  <si>
    <t>พระบรมราชชนนีพันปีหลวง</t>
  </si>
  <si>
    <t>คุณแล้วแสดงความ</t>
  </si>
  <si>
    <t>เคารพต่อสถาบันพระ</t>
  </si>
  <si>
    <t>จัดงานวันคล้ายวันเฉลิม</t>
  </si>
  <si>
    <t>พระชนมพรรษาพระบาท</t>
  </si>
  <si>
    <t>ก.  ยุทธศาสตร์จังหวัด ยุทธศาสตร์ที่ 3 ยุทธศาสตร์ด้านการบริหารจัดการทรัพยากรธรรมชาติและสิ่งแวดล้อมอย่างยั่งยืน</t>
  </si>
  <si>
    <t xml:space="preserve">    3.  ยุทธศาสตร์ด้านสาธารณสุข สิ่งแวดล้อม และการจัดการทรัพยากรธรรมชาติ</t>
  </si>
  <si>
    <t xml:space="preserve">        3.1  แผนงานสาธารณสุข</t>
  </si>
  <si>
    <t>รณรงค์ป้องกันและควบคุม</t>
  </si>
  <si>
    <t>เพื่อให้ประชาชนมีความ</t>
  </si>
  <si>
    <t xml:space="preserve"> - รณรงค์ให้ความรู้ในการ</t>
  </si>
  <si>
    <t xml:space="preserve"> - ทำให้ประชาชนมี</t>
  </si>
  <si>
    <t>กอง</t>
  </si>
  <si>
    <t>โรคติดต่อ</t>
  </si>
  <si>
    <t>รู้ในการป้องกันและควบ</t>
  </si>
  <si>
    <t>ป้องกันและควบคุมโรค</t>
  </si>
  <si>
    <t>ลดลง</t>
  </si>
  <si>
    <t>ความรู้ในการป้องกัน</t>
  </si>
  <si>
    <t>คุมโรคติดต่อที่สำคัญใน</t>
  </si>
  <si>
    <t>ติดต่อ</t>
  </si>
  <si>
    <t>และควบคุมโรคติดต่อ</t>
  </si>
  <si>
    <t>ชุมชน เช่น โรคไข้เลือด</t>
  </si>
  <si>
    <t xml:space="preserve"> - ดำเนินการป้องกันและ</t>
  </si>
  <si>
    <t>ล้อม</t>
  </si>
  <si>
    <t>ออก ฯลฯ</t>
  </si>
  <si>
    <t>ควบคุมโรคที่สำคัญใน</t>
  </si>
  <si>
    <t xml:space="preserve"> - ลดการแพร่ระบาด</t>
  </si>
  <si>
    <t>ชุมชน</t>
  </si>
  <si>
    <t>ของโรคติดต่อต่าง ๆ</t>
  </si>
  <si>
    <t>โครงการลดโลกร้อน</t>
  </si>
  <si>
    <t>เพื่อลดปริมาณขยะใน</t>
  </si>
  <si>
    <t>จัดกิจกรรมสร้างแรงกระ</t>
  </si>
  <si>
    <t>ช่วยลดปริมาณขยะที่</t>
  </si>
  <si>
    <t>ชุมชนและมีส่วนร่วมใน</t>
  </si>
  <si>
    <t>ตุ้น ให้ประชาชนมี</t>
  </si>
  <si>
    <t>ต้องนำไปกำจัดช่วย</t>
  </si>
  <si>
    <t>การลดภาวะโลกร้อน</t>
  </si>
  <si>
    <t>พฤติกรรมลดขยะ คัดแยก</t>
  </si>
  <si>
    <t>ให้สิ่งแวดล้อมดีขึ้น</t>
  </si>
  <si>
    <t>และนำกลับมาใช้ใหม่ ใน</t>
  </si>
  <si>
    <t>ชุมชน และสถานศึกษา</t>
  </si>
  <si>
    <t>โครงการพระราชดำริด้าน</t>
  </si>
  <si>
    <t>ทำโครงการตามพระราช</t>
  </si>
  <si>
    <t>ดำเนินการตามโครงการ</t>
  </si>
  <si>
    <t>ประชาชนมีสุขภาพ</t>
  </si>
  <si>
    <t xml:space="preserve">สาธารณสุข ประจำปี </t>
  </si>
  <si>
    <t>ดำริที่เกี่ยวข้องกับงาน</t>
  </si>
  <si>
    <t>อย่างน้อย3 โครงการได้แก่</t>
  </si>
  <si>
    <t>ประชาชนที่มี</t>
  </si>
  <si>
    <t>ร่างกายที่แข็งแรง</t>
  </si>
  <si>
    <t>สาธารณสุขหรือด้าน</t>
  </si>
  <si>
    <t>1.โครงการณรงค์และแก้ไข</t>
  </si>
  <si>
    <t>สาธารณสุขอื่น ๆ เพื่อ</t>
  </si>
  <si>
    <t>ปัญหายาเสพติด</t>
  </si>
  <si>
    <t>พัฒนาสุขภาพอนามัย</t>
  </si>
  <si>
    <t>2. โครงการตรวจสุขภาพ</t>
  </si>
  <si>
    <t>ให้แก่ประชาชน</t>
  </si>
  <si>
    <t>เคลื่อนที่</t>
  </si>
  <si>
    <t>3.  โครงการควบคุมโรคขาด</t>
  </si>
  <si>
    <t>สารไอโอดีน</t>
  </si>
  <si>
    <t>4. ฯลฯ</t>
  </si>
  <si>
    <t>คณะกรรมการชุมชนจัด</t>
  </si>
  <si>
    <t>สนับสนุนงบประมาณให้</t>
  </si>
  <si>
    <t>ชุมชนสำหรับการดำเนิน</t>
  </si>
  <si>
    <t>ที่เกี่ยวข้องกับงานสาธารณ</t>
  </si>
  <si>
    <t>งานตามแนวทางโครงการ</t>
  </si>
  <si>
    <t>ดำริสุขหรือด้านสาธารณ</t>
  </si>
  <si>
    <t>พระราชดำริด้านสาธารณสุข</t>
  </si>
  <si>
    <t>สุขอื่น ๆเพื่อพัฒนา</t>
  </si>
  <si>
    <t>รายละเอียดตามโครงการฯ</t>
  </si>
  <si>
    <t>สุขภาพอนามัยให้แก่</t>
  </si>
  <si>
    <t>สัตว์ปลอดโรค คนปลอดภัย</t>
  </si>
  <si>
    <t>เพื่อป้องกันและควบคุม</t>
  </si>
  <si>
    <t>สุนัขและสัตว์เลี้ยงลูกด้วย</t>
  </si>
  <si>
    <t>ร้อยละของสัตว์</t>
  </si>
  <si>
    <t>สัตว์ทุกตัวที่ได้รับการ</t>
  </si>
  <si>
    <t>จากโรคพิษสุนัขบ้า ตามพระ</t>
  </si>
  <si>
    <t>ไม่ให้สุนัขและแมวเป็น</t>
  </si>
  <si>
    <t>นม ในเขตเทศบาลตำบล</t>
  </si>
  <si>
    <t>เลี้ยงลูกด้วยนม</t>
  </si>
  <si>
    <t>ฉีดวัคซีนมีภูมิคุ้มกัน</t>
  </si>
  <si>
    <t xml:space="preserve">ปณิธานศาสตรจารย์ </t>
  </si>
  <si>
    <t>โรคพิษสุนัขบ้า ซึ่งจะเป็น</t>
  </si>
  <si>
    <t>ไม้เรียง จำนวน 500 ตัว</t>
  </si>
  <si>
    <t>ได้รับวัคซีน</t>
  </si>
  <si>
    <t>โรคได้ 1 ปี</t>
  </si>
  <si>
    <t>ผลให้สัตว์ปลอดภัย และ</t>
  </si>
  <si>
    <t>ไม่มีผู้เสียชีวิตจากโรคพิษ</t>
  </si>
  <si>
    <t>สุนัขบ้า</t>
  </si>
  <si>
    <t>โครงการปลูกต้นไม้เพื่อเพิ่ม</t>
  </si>
  <si>
    <t>เพื่อให้ประชาชนตระหนัก</t>
  </si>
  <si>
    <t>ประชาชนร่วมกันปลูก</t>
  </si>
  <si>
    <t>ทำให้เพิ่มพื้นที่ป่าไม้</t>
  </si>
  <si>
    <t>พื้นที่สีเขียว ลดภาวะโลกร้อน</t>
  </si>
  <si>
    <t>ในคุณค่าของสิ่งแวดล้อม</t>
  </si>
  <si>
    <t>ต้นไม้ จำนวน 400 ต้น</t>
  </si>
  <si>
    <t>และสิ่งแวดล้อม</t>
  </si>
  <si>
    <t>ในเขตพื้นที่ตำบลไม้เรียง</t>
  </si>
  <si>
    <t>และรักษาทรัพยากรธรรม</t>
  </si>
  <si>
    <t>ชาติ อันเป็นสาธารณะร่วม</t>
  </si>
  <si>
    <t>กัน</t>
  </si>
  <si>
    <t xml:space="preserve">        3.2  แผนงานเคหะและชุมชน</t>
  </si>
  <si>
    <t>ถนนปลอดถังขยะ</t>
  </si>
  <si>
    <t>เป้าหมายชุมชนทั้ง 6</t>
  </si>
  <si>
    <t>เทศบาลมีความสะอาด</t>
  </si>
  <si>
    <t>เพื่อไม่ให้เป็นแหล่งเพาะ</t>
  </si>
  <si>
    <t>จำนวน 4 แห่ง</t>
  </si>
  <si>
    <t>และสามารถป้องกัน</t>
  </si>
  <si>
    <t>เชื้อโรค</t>
  </si>
  <si>
    <t xml:space="preserve">การเกิดโรคต่าง ๆ </t>
  </si>
  <si>
    <t>ชุมชนปลอดขยะ</t>
  </si>
  <si>
    <t>เพื่อส่งเสริมและสนับ</t>
  </si>
  <si>
    <t>ชุมชนในเขตเทศบาลและ</t>
  </si>
  <si>
    <t>สนุนให้ชุมชนมีส่วนร่วม</t>
  </si>
  <si>
    <t>สถานศึกษาในเขตเทศบาล</t>
  </si>
  <si>
    <t>ปริมาณขยะที่</t>
  </si>
  <si>
    <t>ต้องนำไปกำจัด</t>
  </si>
  <si>
    <t>ในการจัดการขยะมูล</t>
  </si>
  <si>
    <t xml:space="preserve">ฝอยแบบครบวงจร </t>
  </si>
  <si>
    <t xml:space="preserve"> (Zero Waste)</t>
  </si>
  <si>
    <t>ธนาคารขยะในโรงเรียน</t>
  </si>
  <si>
    <t>เพื่อให้นักเรียนมีความรู้</t>
  </si>
  <si>
    <t>นักเรียนมีจิตสำนึกใน</t>
  </si>
  <si>
    <t>ความเข้าใจและแยกประ-</t>
  </si>
  <si>
    <t>การรักษาทรัพยากร</t>
  </si>
  <si>
    <t>เภทของขยะรีไซเคิลได้</t>
  </si>
  <si>
    <t>โรงเรียนเจริญมิตร และ</t>
  </si>
  <si>
    <t>ธรรมชาติและสิ่งแวด</t>
  </si>
  <si>
    <t>อย่างถูกต้อง</t>
  </si>
  <si>
    <t>เพื่อส่งเสริมการคัดแยก</t>
  </si>
  <si>
    <t>ประชาชนได้คัดแยก</t>
  </si>
  <si>
    <t>ขยะอันตรายก่อนทิ้ง</t>
  </si>
  <si>
    <t>ขยะก่อนทิ้ง</t>
  </si>
  <si>
    <t xml:space="preserve">  1  โครงการ</t>
  </si>
  <si>
    <t>ป้องกันการกัดเซาะ</t>
  </si>
  <si>
    <t>ข.  ยุทธศาสตร์การพัฒนาขององค์กรปกครองส่วนท้องถิ่นในเขตจังหวัดนครศรีธรรมราช ยุทธศาสตร์ที่ 1 การพัฒนาเศรษฐกิจ</t>
  </si>
  <si>
    <t xml:space="preserve">    4.  ยุทธศาสตร์ด้านเศรษฐกิจ</t>
  </si>
  <si>
    <t xml:space="preserve">        4.1  แผนงานการศาสนาวัฒนธรรมและนันทนาการ</t>
  </si>
  <si>
    <t>ส่งเสริมเศรษฐกิจชุมชน</t>
  </si>
  <si>
    <t>จัดตั้งตลาดน้ำพานพอ</t>
  </si>
  <si>
    <t>ประชาชนได้มีแหล่ง</t>
  </si>
  <si>
    <t>และพัฒนาการท่องเที่ยว</t>
  </si>
  <si>
    <t xml:space="preserve">จำนวน 1 แห่ง </t>
  </si>
  <si>
    <t>รายละเอียดค่าใช้จ่าย</t>
  </si>
  <si>
    <t>ตามโครงการ เช่น ค่าใช้</t>
  </si>
  <si>
    <t>จ่ายในการตกแต่ง,ค่า</t>
  </si>
  <si>
    <t>อุปกรณ์ต่าง ๆ, ค่าจ้าง</t>
  </si>
  <si>
    <t>เหมาการแสดงบนเวที,</t>
  </si>
  <si>
    <t>ค่าใช้จ่ายในการประชา</t>
  </si>
  <si>
    <t>สัมพันธ์,ค่าจ้างเหมาเครื่อง</t>
  </si>
  <si>
    <t>เสียง,ฯลฯ</t>
  </si>
  <si>
    <t xml:space="preserve">        4.2  แผนงานบริหารทั่วไป</t>
  </si>
  <si>
    <t>เพื่อให้ประชาชนตำบล</t>
  </si>
  <si>
    <t>ประชาชน คณะผู้บริหาร</t>
  </si>
  <si>
    <t>ผู้เข้าร่วมโครงการ ได้</t>
  </si>
  <si>
    <t>กองคลัง</t>
  </si>
  <si>
    <t>ไม้เรียงได้รับความรู้ความ</t>
  </si>
  <si>
    <t xml:space="preserve">สมาชิกสภาเทศบาล </t>
  </si>
  <si>
    <t>รับความรู้ความเข้าใจ</t>
  </si>
  <si>
    <t>เข้าใจในการปฏิบัติตนให้</t>
  </si>
  <si>
    <t>พนักงานเทศบาล และ</t>
  </si>
  <si>
    <t>ในด้านการชำระภาษี</t>
  </si>
  <si>
    <t>ถูกต้องตามกฎหมายเรื่อง</t>
  </si>
  <si>
    <t>เจ้าหน้าที่เทศบาลซึงมี</t>
  </si>
  <si>
    <t>ภาษี</t>
  </si>
  <si>
    <t>ทรัพย์สิน</t>
  </si>
  <si>
    <t>สื่อภาษาเรื่องภาษี</t>
  </si>
  <si>
    <t>ผู้เข้าร่วมโครงการได้</t>
  </si>
  <si>
    <t>ความรู้ความเข้าใจในการ</t>
  </si>
  <si>
    <t>สมาชิกสภาเทศบาล</t>
  </si>
  <si>
    <t>ปฏิบัติตนให้ถูกต้องตาม</t>
  </si>
  <si>
    <t>กฎหมายเรื่องภาษี</t>
  </si>
  <si>
    <t>เจ้าหน้าที่</t>
  </si>
  <si>
    <t>เพื่ออำนวยความสะดวก</t>
  </si>
  <si>
    <t>ผู้มีหน้าที่เสียภาษี ในเขต</t>
  </si>
  <si>
    <t>และเพิ่มประสิทธิภาพใน</t>
  </si>
  <si>
    <t>สะดวกและมีประสิทธิ</t>
  </si>
  <si>
    <t>การจัดเก็บ</t>
  </si>
  <si>
    <t>ภาพในการจัดเก็บ</t>
  </si>
  <si>
    <t>ผู้สูงอายุในเขตเทศบาล</t>
  </si>
  <si>
    <t>สนับสนุนการดำเนินงาน</t>
  </si>
  <si>
    <t>ชาชนได้รับความ</t>
  </si>
  <si>
    <t>ก.  ยุทธศาสตร์จังหวัด ยุทธศาสตร์ที่  5 ยุทธศาสตร์ด้านการรักษาความมั่นคงและความสงบเรียบร้อย</t>
  </si>
  <si>
    <t>โครงการดำเนินงานส่งเสริม</t>
  </si>
  <si>
    <t>เพื่อส่งเสริมให้ผู้สูงอายุมี</t>
  </si>
  <si>
    <t>ผู้สูงอายุมีความรู้ความ</t>
  </si>
  <si>
    <t>สุขภาพผู้สูงอายุ</t>
  </si>
  <si>
    <t>ความรู้ความเข้าใจ การ</t>
  </si>
  <si>
    <t>อายุ</t>
  </si>
  <si>
    <t>เข้าใจการปฏิบัติเรื่อง</t>
  </si>
  <si>
    <t>ปฏิบัติ เรื่องโภชนาการ</t>
  </si>
  <si>
    <t>โภชนาการ สุขศึกษา</t>
  </si>
  <si>
    <t>สุขศึกษา</t>
  </si>
  <si>
    <t>ฝึกอบรมอาชีพเสริม</t>
  </si>
  <si>
    <t>รายได้</t>
  </si>
  <si>
    <t>โครงการเยี่ยมบ้านผู้สูงอายุ</t>
  </si>
  <si>
    <t>เพื่ออบรมให้ความรู้แก่</t>
  </si>
  <si>
    <t xml:space="preserve"> - ผู้สูงอายุที่เป็นจิตอาสา</t>
  </si>
  <si>
    <t>สมาชิกจิตอาสาได้รับ</t>
  </si>
  <si>
    <t>ที่เจ็บป่วยและอยู่ตามลำพัง</t>
  </si>
  <si>
    <t>สมาชิกที่จะลงเยี่ยมผู้สูง</t>
  </si>
  <si>
    <t xml:space="preserve"> - ผู้สูงอายุที่เจ็บป่วยและ</t>
  </si>
  <si>
    <t>ความรู้เกี่ยวกับวิธีการ</t>
  </si>
  <si>
    <t>(เพื่อนเยี่ยมเพื่อน)</t>
  </si>
  <si>
    <t>อายุ (จิตอาสา)</t>
  </si>
  <si>
    <t>อยู่ลำพัง ผู้สูงอายุที่ติดบ้าน</t>
  </si>
  <si>
    <t>ดูแลผู้สูงอายุที่เจ็บป่วย</t>
  </si>
  <si>
    <t>ติดเตียงและพิการ</t>
  </si>
  <si>
    <t>และอยู่ตามลำพัง ติด</t>
  </si>
  <si>
    <t>บ้าน ติดเตียงและพิการ</t>
  </si>
  <si>
    <t>อย่างถูกวิธี</t>
  </si>
  <si>
    <t>พัฒนาศักยภาพผู้สูงอายุ</t>
  </si>
  <si>
    <t>จัดตั้งศูนย์เรียนรู้เศรษฐกิจ</t>
  </si>
  <si>
    <t>ส่งเสริมและเพิ่มพูน</t>
  </si>
  <si>
    <t>ประชาชนในเขตพื้นที่</t>
  </si>
  <si>
    <t>เกษตรกรได้รับความรู้</t>
  </si>
  <si>
    <t xml:space="preserve">พอเพียง 1 ไร่พึ่งตนเอง </t>
  </si>
  <si>
    <t>ความรู้แนวปรัชญา</t>
  </si>
  <si>
    <t>เกษตรกรที่เข้า</t>
  </si>
  <si>
    <t>เรื่องแนวคิดปรัชญา</t>
  </si>
  <si>
    <t>เศรษฐกิจพอเพียง</t>
  </si>
  <si>
    <t>ได้เสริม</t>
  </si>
  <si>
    <t>ส่งเสริมอาชีพให้กับประ</t>
  </si>
  <si>
    <t>ประชาชนและผู้ที่มีความ</t>
  </si>
  <si>
    <t>ผู้เข้าร่วมโครงการมี</t>
  </si>
  <si>
    <t>ชาชนในเขตเทศบาล</t>
  </si>
  <si>
    <t>สนใจในการสร้างอาชีพ</t>
  </si>
  <si>
    <t>ความรู้ความเข้าใจ</t>
  </si>
  <si>
    <t>ในตำบลไม้เรียง</t>
  </si>
  <si>
    <t>เกี่ยวกับการทำเกษตร</t>
  </si>
  <si>
    <t xml:space="preserve">ชนิดต่าง ๆ </t>
  </si>
  <si>
    <t>สร้างภูมิคุ้มกันทางสังคมให้</t>
  </si>
  <si>
    <t>เพื่อส่งเสริมและปลูกฝัง</t>
  </si>
  <si>
    <t>เด็กและเยาชนตำบล</t>
  </si>
  <si>
    <t>เด็กและเยาวชนได้รับ</t>
  </si>
  <si>
    <t>ให้เด็กและเยาวชนเป็น</t>
  </si>
  <si>
    <t>และเยาวชนมี</t>
  </si>
  <si>
    <t>การปลูกฝังให้เป็นคน</t>
  </si>
  <si>
    <t xml:space="preserve">คนดีมีคุณธรรมจริยธรรม </t>
  </si>
  <si>
    <t>คุณธรรมและ</t>
  </si>
  <si>
    <t>ดีมีคุณธรรมจริยธรรม</t>
  </si>
  <si>
    <t>จริยธรรม</t>
  </si>
  <si>
    <t>มีความซื่อสัตย์ สุจริต</t>
  </si>
  <si>
    <t>เด็กและเยาวชน</t>
  </si>
  <si>
    <t>ให้เด็กและเยาวชนนำ</t>
  </si>
  <si>
    <t>ไม้เรียง จำนวน 40 คน</t>
  </si>
  <si>
    <t>สามารถนำแนวคิด</t>
  </si>
  <si>
    <t>แนวคิดปรัชญาเศรษฐกิจ</t>
  </si>
  <si>
    <t>ปรัชญาเศรษฐกิพอ-</t>
  </si>
  <si>
    <t>พอเพียงมาใช้ในการ</t>
  </si>
  <si>
    <t>เพียงมาใช้ในการดำ-</t>
  </si>
  <si>
    <t>ดำเนินชีวิตประจำวันได้</t>
  </si>
  <si>
    <t>เนินชีวิตประจำวันได้</t>
  </si>
  <si>
    <t>ครอบครัวสัมพันธ์</t>
  </si>
  <si>
    <t>เพื่อให้ครอบครัวมีเวทีใน</t>
  </si>
  <si>
    <t>ชุมชนทั้ง6 ชุมชนในเขต</t>
  </si>
  <si>
    <t>ครอบครัวมีความ</t>
  </si>
  <si>
    <t>การแลกเปลี่ยนเรียนรู้ได้</t>
  </si>
  <si>
    <t>เทศบาลชุมชนละ 5 ครอบ</t>
  </si>
  <si>
    <t>สัมพันธ์ที่ดี ได้พูดคุย</t>
  </si>
  <si>
    <t>วิเคราะห์สภาพปัญหา</t>
  </si>
  <si>
    <t>ครัว</t>
  </si>
  <si>
    <t>ภายในครอบครัวของ</t>
  </si>
  <si>
    <t>ตนเอง</t>
  </si>
  <si>
    <t>รณรงค์ต่อต้านยาเสพติด</t>
  </si>
  <si>
    <t>เพื่อปลุกจิตสำนึกของเด็ก</t>
  </si>
  <si>
    <t>ฝึกอบรมยาเสพติดให้แก่</t>
  </si>
  <si>
    <t xml:space="preserve">นักเรียน ให้มีความรู้ </t>
  </si>
  <si>
    <t>เด็กนักเรียน โรงเรียนใน</t>
  </si>
  <si>
    <t>ความเข้าใจและตระหนัก</t>
  </si>
  <si>
    <t>เขตเทศบาล</t>
  </si>
  <si>
    <t>ร่วมกับสภ.</t>
  </si>
  <si>
    <t>ถึงพิษภัยยาเสพติด</t>
  </si>
  <si>
    <t>ฝึกอบรมอาชีพ หลักสูตร</t>
  </si>
  <si>
    <t>ฝึกอบรมอาชีพให้กับชุมชน</t>
  </si>
  <si>
    <t>ประชาชนทั่วไป ในเขต</t>
  </si>
  <si>
    <t>ลดอัตราการว่างงาน</t>
  </si>
  <si>
    <t>เชือกป่านมหัศจรรย์</t>
  </si>
  <si>
    <t>กลุ่มสตรี และประชาชน</t>
  </si>
  <si>
    <t>เทศบาลจำนวน 30 คน</t>
  </si>
  <si>
    <t>และพัฒนาระบบ</t>
  </si>
  <si>
    <t>ทั่วไป</t>
  </si>
  <si>
    <t>เศรษฐกิจ</t>
  </si>
  <si>
    <t>ส่งเสริมอาชีพผลิตภัณฑ์ถัก</t>
  </si>
  <si>
    <t>เพื่อผู้เข้าร่วมอบรมใช้เวลา</t>
  </si>
  <si>
    <t>ฝึกอบรมการผลิตภัณฑ์</t>
  </si>
  <si>
    <t>เพิ่มรายได้ ลดรายจ่าย</t>
  </si>
  <si>
    <t>สานตระกร้าจากเส้นพลาสติก</t>
  </si>
  <si>
    <t>ว่างให้เกิดประโยชน์ก่อให้</t>
  </si>
  <si>
    <t>ถักสานตะกร้าจากเส้น</t>
  </si>
  <si>
    <t>ส่งเสริมการสร้าง</t>
  </si>
  <si>
    <t>เกิดอาชีพเสริมและสร้าง</t>
  </si>
  <si>
    <t>พลาสติก</t>
  </si>
  <si>
    <t>สัมพันธ์ที่ดีกับครอบ-</t>
  </si>
  <si>
    <t>ส่งเสริมความรู้และการ</t>
  </si>
  <si>
    <t>ประกอบอาชีพตามหลัก</t>
  </si>
  <si>
    <t>ร่วมโครงการ</t>
  </si>
  <si>
    <t>หลักปรัชญาเศรษฐกิจ</t>
  </si>
  <si>
    <t>เพื่อให้ผู้เข้าร่วมโครงการ</t>
  </si>
  <si>
    <t>อาสาสมัครป้องกันภัย</t>
  </si>
  <si>
    <t>การสูญเสียชีวิต</t>
  </si>
  <si>
    <t>ลดการสูญเสียชีวิต</t>
  </si>
  <si>
    <t>มีทักษะและมีความคล่อง</t>
  </si>
  <si>
    <t>ฝ่ายพลเรือน (อปพร.)</t>
  </si>
  <si>
    <t>และทรัพย์สินจาก</t>
  </si>
  <si>
    <t>ตัวในการปฐมพยาบาล</t>
  </si>
  <si>
    <t>พนักงานเจ้าหน้าที่เทศบาล</t>
  </si>
  <si>
    <t>อุบัติเหตุทางถนน</t>
  </si>
  <si>
    <t>ได้อย่างถูกต้องและรวด</t>
  </si>
  <si>
    <t>ตำบลไม้เรียง สมาชิกสภา</t>
  </si>
  <si>
    <t>เร็ว</t>
  </si>
  <si>
    <t>ผู้บริหาร ผู้นำชุมชนและ</t>
  </si>
  <si>
    <t>ประชาชนทั่วไปในเขต</t>
  </si>
  <si>
    <t>เทศบาล จำนวน 50 คน</t>
  </si>
  <si>
    <t>ฝึกซ้อมการป้องกันอัคคีภัย</t>
  </si>
  <si>
    <t>อาสาสมัครป้องกันภัยฝ่าย</t>
  </si>
  <si>
    <t>สมาชิกอปพร.สมาชิก</t>
  </si>
  <si>
    <t>สามารถใช้วัสดุอุปกรณ์</t>
  </si>
  <si>
    <t>พลเรือน (อปพร.) พนักงาน</t>
  </si>
  <si>
    <t>สภา ผู้บริหาร พนักงาน</t>
  </si>
  <si>
    <t>ต่าง ๆ ในการช่วยเหลือ</t>
  </si>
  <si>
    <t>เจ้าหน้าที่เทศบาลตำบล</t>
  </si>
  <si>
    <t>มีความรู้ความ</t>
  </si>
  <si>
    <t>เจ้าหน้าที่ทต.ไม้เรียง</t>
  </si>
  <si>
    <t>ชีวิตได้อย่างถูกวิธี</t>
  </si>
  <si>
    <t>ไม้เรียง สมาชิกสภา</t>
  </si>
  <si>
    <t>ผู้นำชุมชนและประชา</t>
  </si>
  <si>
    <t>ชนที่เข้ารับการฝึก</t>
  </si>
  <si>
    <t>อบรมที่ผ่านการฝึกซ้อม</t>
  </si>
  <si>
    <t>แผนสามารถใช้วัสดุ</t>
  </si>
  <si>
    <t>เพื่อให้อปพร.ได้มีความรู้</t>
  </si>
  <si>
    <t>ฝึกอบรมทบทวนสมาชิก</t>
  </si>
  <si>
    <t>อปพร.ที่เข้าอบรมมี</t>
  </si>
  <si>
    <t>ความเข้าใจในการป้องกัน</t>
  </si>
  <si>
    <t xml:space="preserve">อปพร.จำนวนไม่เกิน </t>
  </si>
  <si>
    <t>ความรู้ความเข้าใจใน</t>
  </si>
  <si>
    <t>และบรรเทาภยันตราย</t>
  </si>
  <si>
    <t>40  คน</t>
  </si>
  <si>
    <t>บทบาทหน้าที่ในการ</t>
  </si>
  <si>
    <t>หรือลดความเสียหายอัน-</t>
  </si>
  <si>
    <t>ป้องกันและบรรเทา</t>
  </si>
  <si>
    <t>เนื่องมาจากสาธารณภัยฯ</t>
  </si>
  <si>
    <t>สาธารณภัยได้ถูกต้อง</t>
  </si>
  <si>
    <t>ฝึกอบรมซ้อมแผนป้องกัน</t>
  </si>
  <si>
    <t>เพื่อให้ผู้ที่เข้าร่วมฝึกอบรม</t>
  </si>
  <si>
    <t>อบรม จนท.ป้องกันพนัก</t>
  </si>
  <si>
    <t>ผู้เข้าร่วมอบรมมีความ</t>
  </si>
  <si>
    <t xml:space="preserve">และบรรเทาสาธารณภัย </t>
  </si>
  <si>
    <t>มีความเข้าใจถึงขั้นตอน</t>
  </si>
  <si>
    <t>งานป้องกัน อปพร. ผู้นำ</t>
  </si>
  <si>
    <t>รู้ความเข้าใจในการ</t>
  </si>
  <si>
    <t>(อัคคีภัย)</t>
  </si>
  <si>
    <t>การปฏิบัติงานในการ</t>
  </si>
  <si>
    <t>ชุมชนและประชาชนทั่วไป</t>
  </si>
  <si>
    <t>เผชิญเหตุในชุมชน</t>
  </si>
  <si>
    <t>การป้องกันและบรร-</t>
  </si>
  <si>
    <t>สาธารณภัย</t>
  </si>
  <si>
    <t>เทาสาธารณภัยใน</t>
  </si>
  <si>
    <t>เบื้องต้น</t>
  </si>
  <si>
    <t>จัดทำแผนปฎิบัติการในการ</t>
  </si>
  <si>
    <t>เพื่อใช้เป็นแนวทางใน</t>
  </si>
  <si>
    <t>จัดทำแผนปฏิบัติการใน</t>
  </si>
  <si>
    <t>จำนวนแผน</t>
  </si>
  <si>
    <t>มีแผนในการป้องกัน</t>
  </si>
  <si>
    <t>การดำเนินงานด้านการ</t>
  </si>
  <si>
    <t>การป้องกันและบรรเทา</t>
  </si>
  <si>
    <t>ปฏิบัติการ</t>
  </si>
  <si>
    <t>และบรรเทาสาธารณ</t>
  </si>
  <si>
    <t>สาธารณภัยของเทศบาล</t>
  </si>
  <si>
    <t>ตำบลไม้เรียง พ.ศ. 2561</t>
  </si>
  <si>
    <t>ซักซ้อมแผนป้องกันการเกิด</t>
  </si>
  <si>
    <t>เพื่อให้ครูผู้ดูแลเด็กและ</t>
  </si>
  <si>
    <t>ครูผู้ดูแลเด็กและเด็ก</t>
  </si>
  <si>
    <t>เด็กได้รับความรู้เกี่ยวกับ</t>
  </si>
  <si>
    <t>การเกิดอัคคีภัย และรู้จัก</t>
  </si>
  <si>
    <t>วิธีป้องกัน</t>
  </si>
  <si>
    <t>ประชาชนมีความ</t>
  </si>
  <si>
    <t>ป้องกันและลดอุบัติเหตุ</t>
  </si>
  <si>
    <t>ปลอดภัยในชีวิตและ</t>
  </si>
  <si>
    <t>บนท้องถนน จำนวน 2 ครั้ง</t>
  </si>
  <si>
    <t>ทรพัย์สิน</t>
  </si>
  <si>
    <t>ช่วยเหลือประชาชนของ</t>
  </si>
  <si>
    <t>เพื่อช่วยเหลือผู้ที่ประสบ</t>
  </si>
  <si>
    <t>ให้ความช่วยเหลือประชาชน</t>
  </si>
  <si>
    <t>ผู้ประสบภัยได้รับ</t>
  </si>
  <si>
    <t>ด้านสาธารณภัย ด้านการ</t>
  </si>
  <si>
    <t>ประสบภัย</t>
  </si>
  <si>
    <t>ความช่วยเหลือใน</t>
  </si>
  <si>
    <t>ส่งเสริมและพัฒนาคุณภาพ</t>
  </si>
  <si>
    <t>ชีวิต การป้องกันและควบ</t>
  </si>
  <si>
    <t>คุมโรคติดต่อ ฯลฯ</t>
  </si>
  <si>
    <t xml:space="preserve">        6.1  แผนงานบริหารงานทั่วไป</t>
  </si>
  <si>
    <t>จัดทำแผนพัฒนาเทศบาล</t>
  </si>
  <si>
    <t>ทางในการพัฒนาเทศบาล</t>
  </si>
  <si>
    <t>ผู้บริหารเทศบาล สมาชิก</t>
  </si>
  <si>
    <t>เทศบาลมีการบริหาร</t>
  </si>
  <si>
    <t>การบริหารจัดการที่ดี</t>
  </si>
  <si>
    <t>จัดการที่ดี</t>
  </si>
  <si>
    <t>ลูกจ้างประจำ พนักงานจ้าง</t>
  </si>
  <si>
    <t>ผู้บริหารเทศบาล พนักงาน</t>
  </si>
  <si>
    <t>มีความรู้ในเรื่องคุณธรรม</t>
  </si>
  <si>
    <t>เทศบาล สมาชิกสภาเทศ</t>
  </si>
  <si>
    <t>บาล ลูกจ้างประจำ และ</t>
  </si>
  <si>
    <t>สอนของพระพุทธศาสนา</t>
  </si>
  <si>
    <t>พนักงานจ้าง</t>
  </si>
  <si>
    <t>จัดทำวารสารประชาสัมพันธ์</t>
  </si>
  <si>
    <t>เพื่อเผยแพร่ประชาสัมพันธ์</t>
  </si>
  <si>
    <t>จัดทำวารสารประชา-</t>
  </si>
  <si>
    <t>ให้ประชาชนในเขตเทศบาล</t>
  </si>
  <si>
    <t>รวมถึงองค์กรและหน่วย</t>
  </si>
  <si>
    <t>งานที่เกี่ยวข้องได้รับทราบ</t>
  </si>
  <si>
    <t>ถึงผลการดำเนินงาน ข่าว</t>
  </si>
  <si>
    <t xml:space="preserve">สาร และกิจกรรมต่าง ๆ </t>
  </si>
  <si>
    <t>จัดทำปฏิทินประจำปี</t>
  </si>
  <si>
    <t>เพื่อประชาสัมพันธ์ให้</t>
  </si>
  <si>
    <t>ประชาชนในเขตเทศบาล</t>
  </si>
  <si>
    <t>กระบวนงานต่าง ๆ ตาม</t>
  </si>
  <si>
    <t>อำนาจหน้าที่ของเทศบาล</t>
  </si>
  <si>
    <t>เลือกตั้งผู้บริหาร/สมาชิก</t>
  </si>
  <si>
    <t>เพื่อให้มีการเลือกตั้ง</t>
  </si>
  <si>
    <t>เลือกตั้งนายกเทศมนตรี</t>
  </si>
  <si>
    <t>การเลือกตั้งผู้บริหาร</t>
  </si>
  <si>
    <t>สภาเทศบาลตำบลไม้เรียง</t>
  </si>
  <si>
    <t>ผู้บริหารและสมาชิกสภา</t>
  </si>
  <si>
    <t xml:space="preserve">และสมาชิกเทศบาลตำบล </t>
  </si>
  <si>
    <t>หรือสมาชิกดำเนินไป</t>
  </si>
  <si>
    <t>เทศบาลตำบลไม้เรียงตาม</t>
  </si>
  <si>
    <t>ด้วยความเรียบร้อย</t>
  </si>
  <si>
    <t>กฎหมาย</t>
  </si>
  <si>
    <t>ถูกต้องตามระเบียบ</t>
  </si>
  <si>
    <t>และกฎหมาย</t>
  </si>
  <si>
    <t>เพื่อให้ผู้บริหารท้องถิ่น</t>
  </si>
  <si>
    <t>ผู้บริหาร สมาชิกสภา</t>
  </si>
  <si>
    <t xml:space="preserve">ผู้บริหารท้องถิ่น </t>
  </si>
  <si>
    <t>บุคลากรขององค์กรมี</t>
  </si>
  <si>
    <t>พนักงานเทศบาลและ</t>
  </si>
  <si>
    <t>พนักงานจ้างเทศบาล</t>
  </si>
  <si>
    <t>โครงการ พ่อ -แม่ดีเด่น</t>
  </si>
  <si>
    <t>เพื่อยกย่องเชิดชูเกียรติ</t>
  </si>
  <si>
    <t>จัดพิธีมอบใบประกาศ</t>
  </si>
  <si>
    <t>ร้อยละของพ่อ</t>
  </si>
  <si>
    <t>พ่อ แม่ดีเด่นที่ได้รับ</t>
  </si>
  <si>
    <t>แก่พ่อแม่ผู้มีความซื่อสัตย์</t>
  </si>
  <si>
    <t>เกียรติคุณแก่พ่อ แม่ดีเดน</t>
  </si>
  <si>
    <t>แม่ที่ได้รับเชิดชู</t>
  </si>
  <si>
    <t>มอบโล่ประกาศเกียรติ</t>
  </si>
  <si>
    <t>สุจริย ตั้งมั่นในหลักคุณ-</t>
  </si>
  <si>
    <t>คุณ มีความพึงพอใจ</t>
  </si>
  <si>
    <t>กำหนดชื่อชุมชนไว้ในบ้าน</t>
  </si>
  <si>
    <t>เพือให้ได้ข้อมูลประชากร</t>
  </si>
  <si>
    <t>ปรับปรุงเปลี่ยนแปลง</t>
  </si>
  <si>
    <t>เลขที่ของสำนักทะเบียน</t>
  </si>
  <si>
    <t>บ้านที่ไม่ระบุชุมชน</t>
  </si>
  <si>
    <t>โครงการสมุดความดีพนักงาน</t>
  </si>
  <si>
    <t>บุคลากรของเทศบาลตำบล</t>
  </si>
  <si>
    <t>ทำให้สามารถทราบ</t>
  </si>
  <si>
    <t>พนักงานที่ร่วม</t>
  </si>
  <si>
    <t>ผลการทำงานเมื่อเกิด</t>
  </si>
  <si>
    <t>ปัญหาสามารถแก้ได้</t>
  </si>
  <si>
    <t>เผยแพร่ข้อมูลการจัดซื้อ-</t>
  </si>
  <si>
    <t>ประชาชนได้รับทราบ</t>
  </si>
  <si>
    <t>ทราบข้อมูลข่าวสารเกี่ยว</t>
  </si>
  <si>
    <t>จัดจ้าง ตามแผนงาน/</t>
  </si>
  <si>
    <t>ข้อมูลข่าวสารเกี่ยว</t>
  </si>
  <si>
    <t>กับการจัดซื้อ-จัดจ้างตาม</t>
  </si>
  <si>
    <t>รับทราบข้อมูล</t>
  </si>
  <si>
    <t>กับการจัดซื้อจัดจ้าง</t>
  </si>
  <si>
    <t>โครงการและกิจกรรมต่างๆ</t>
  </si>
  <si>
    <t>โครงการอบรมให้ความรู้</t>
  </si>
  <si>
    <t>เพื่อให้พนักงานและ</t>
  </si>
  <si>
    <t>พนักงานเทศบาล ลูกจ้าง</t>
  </si>
  <si>
    <t>ประชาชนมีความรู้ความ</t>
  </si>
  <si>
    <t>ประจำ พนักงานจ้าง และ</t>
  </si>
  <si>
    <t>เข้าใจในพรบ.ข้อมูลข่าว</t>
  </si>
  <si>
    <t>ประชาชน จำนวน 30 คน</t>
  </si>
  <si>
    <t>ความเข้าใจในพรบ.</t>
  </si>
  <si>
    <t>สาร พ.ศ. 2540</t>
  </si>
  <si>
    <t>ข้อมูลข่าวสารฯ</t>
  </si>
  <si>
    <t>แผนพัฒนาท้องถิ่น  (พ.ศ. 2566 - 2570)</t>
  </si>
  <si>
    <t>แบบ ผ.02/1</t>
  </si>
  <si>
    <t>โครงการที่เกินศักยภาพขององค์กรปกครองส่วนท้องถิ่น</t>
  </si>
  <si>
    <t>ก.  ยุทธศาสตร์จังหวัด ยุทธศาสตร์ที่  2  ยุทธศาสตร์ด้านการพัฒนาการท่องเที่ยวบนฐานธรรมะ ธรรมชาติ และศิลปวัฒนธรรม</t>
  </si>
  <si>
    <t>ขอสนับสนุน</t>
  </si>
  <si>
    <t>งบ อบจ.</t>
  </si>
  <si>
    <t>ติดตั้งเสาไฟฟ้าส่องสว่าง</t>
  </si>
  <si>
    <t>Hight Mast เสาสูง 15 ม.</t>
  </si>
  <si>
    <t>โคมไฟ Flood Light</t>
  </si>
  <si>
    <t>หลอดเมทัลฮาไลด์ 1,000</t>
  </si>
  <si>
    <t>วัตต์ จำนวน 8 โคมต่อเสา</t>
  </si>
  <si>
    <t>จำนวน 5 ต้น พร้อมอุปกรณ์</t>
  </si>
  <si>
    <t xml:space="preserve"> - บริเวณลานหินเกร็ดชุมชน</t>
  </si>
  <si>
    <t>ตลาดทานพอ จำนวน 1 ต้น</t>
  </si>
  <si>
    <t xml:space="preserve"> - บริเวณสนามกีฬาหลัง</t>
  </si>
  <si>
    <t>โรงเรียนวัดหาดสูง จำนวน</t>
  </si>
  <si>
    <t>2  ต้น</t>
  </si>
  <si>
    <t xml:space="preserve"> -  บริเวณหลังราวพนังกั้น</t>
  </si>
  <si>
    <t>น้ำ คสล. ชุมชนตลาด</t>
  </si>
  <si>
    <t>ทานพอ จำนวน 2 ต้น</t>
  </si>
  <si>
    <t>รายละเอียดตามแบบแปลน</t>
  </si>
  <si>
    <t>เพื่อป้องกันการกัดเซาะ</t>
  </si>
  <si>
    <t>ของน้ำไม่ให้ตลิ่งและ</t>
  </si>
  <si>
    <t>ทรัพย์สินของประชาชน</t>
  </si>
  <si>
    <t>ทรัพย์สินของประ-</t>
  </si>
  <si>
    <t>ได้รับความเสียหาย</t>
  </si>
  <si>
    <t>เสียหาย</t>
  </si>
  <si>
    <t>จัดซื้อรถบรรทุกขยะ</t>
  </si>
  <si>
    <t>เพื่อให้มีครุภัณฑ์ที่มี</t>
  </si>
  <si>
    <t>การเก็บขนขยะ</t>
  </si>
  <si>
    <t>สภาพดีเหมาะสมกับ</t>
  </si>
  <si>
    <t>แบบอัดท้าย ชนิด 6 ตัน</t>
  </si>
  <si>
    <t>มูลฝอยและนำ</t>
  </si>
  <si>
    <t>การใช้งานขนเก็บมูลฝอย</t>
  </si>
  <si>
    <t>6 ล้อ ตู้บรรทุกมูลฝอยมี</t>
  </si>
  <si>
    <t>และนำขยะมูลฝอยไป</t>
  </si>
  <si>
    <t>ขนาดความจุของตู้ไม่น้อย</t>
  </si>
  <si>
    <t>กำจัด</t>
  </si>
  <si>
    <t>กว่า 10 ลูกบาศก์เมตรและ</t>
  </si>
  <si>
    <t>สามารถรับน้ำหนักมูลฝอยได้</t>
  </si>
  <si>
    <t>ไม่น้อยกว่า 5,000 ก.ก.</t>
  </si>
  <si>
    <t>ชุดอัดท้ายทำงานด้วยระบบ</t>
  </si>
  <si>
    <t>ไฮโดรลิก สามารถผลิตแรงดัน</t>
  </si>
  <si>
    <t>ต่อตารางนิ้ว มีโคมไฟสัญญาณ</t>
  </si>
  <si>
    <t>วับวาบ สีเหลือง 1 ดวง</t>
  </si>
  <si>
    <t xml:space="preserve"> 1  โครงการ</t>
  </si>
  <si>
    <t>แบบ ผ.03</t>
  </si>
  <si>
    <t>บัญชีครุภัณฑ์</t>
  </si>
  <si>
    <t>เทศบาลตำบลไม้เรียง อำเภอฉวาง</t>
  </si>
  <si>
    <t>แผนงาน</t>
  </si>
  <si>
    <t>หมวด</t>
  </si>
  <si>
    <t>ประเภท</t>
  </si>
  <si>
    <t>งบประมาณและที่ผ่านมา</t>
  </si>
  <si>
    <t>ผลผลิตของครุภัณฑ์</t>
  </si>
  <si>
    <t>รับผิดชอบหลัก</t>
  </si>
  <si>
    <t xml:space="preserve">        1.1  แผนงานอุตสาหกรรมและการโยธา</t>
  </si>
  <si>
    <t>แผนพัฒนาท้องถิ่น (พ.ศ. 2566 - 2570)</t>
  </si>
  <si>
    <t>บัญชีสรุปโครงการพัฒนา</t>
  </si>
  <si>
    <t>ยุทธศาสตร์</t>
  </si>
  <si>
    <t>รวม 5 ปี</t>
  </si>
  <si>
    <t>จำนวน</t>
  </si>
  <si>
    <t>1) ยุทธศาสตร์ด้านโครงสร้างพื้นฐาน</t>
  </si>
  <si>
    <t>2) ยุทธศาสตร์ด้านการศึกษา กีฬา ศาสนา</t>
  </si>
  <si>
    <t>และวัฒนธรรม</t>
  </si>
  <si>
    <t xml:space="preserve">   2.1  แผนงานการศึกษา</t>
  </si>
  <si>
    <t xml:space="preserve">   2.2  แผนงานการศาสนาวัฒนธรรมและ</t>
  </si>
  <si>
    <t xml:space="preserve">         นันทนาการ</t>
  </si>
  <si>
    <t xml:space="preserve">   2.3  แผนงานบริหารงานทั่วไป</t>
  </si>
  <si>
    <t xml:space="preserve"> รวม</t>
  </si>
  <si>
    <t>3) ยุทธศาสตร์ด้านสาธารณสุขสิ่งแวดล้อม</t>
  </si>
  <si>
    <t>และการจัดการทรัพยากรธรรมชาติ</t>
  </si>
  <si>
    <t xml:space="preserve">  3.1  แผนงานสาธารณสุข</t>
  </si>
  <si>
    <t xml:space="preserve">  3.2  แผนงานเคหะและชุมชน</t>
  </si>
  <si>
    <t>4.) ยุทธศาสตร์ด้านเศรษฐกิจ</t>
  </si>
  <si>
    <t xml:space="preserve"> 4.1 แผนงานการศาสนาวัฒนธรรมและนันทนาการ</t>
  </si>
  <si>
    <t xml:space="preserve"> 4.2  แผนงานบริหารงานทั่วไป</t>
  </si>
  <si>
    <t>5) ยุทธศาสตร์ด้านสังคมชุมชน</t>
  </si>
  <si>
    <t xml:space="preserve">         ชุมชน</t>
  </si>
  <si>
    <t xml:space="preserve">  6.1  แผนงานบริหารงานทั่วไป</t>
  </si>
  <si>
    <t>รวมทั้งสิ้น</t>
  </si>
  <si>
    <t>ปี 2566</t>
  </si>
  <si>
    <t>ปี 2567</t>
  </si>
  <si>
    <t>ปี 2568</t>
  </si>
  <si>
    <t>ปี 2569</t>
  </si>
  <si>
    <t>ปี 2570</t>
  </si>
  <si>
    <t>เพื่อให้ประชาชนได้มี</t>
  </si>
  <si>
    <t>ประชาชนได้มีเส้นทาง</t>
  </si>
  <si>
    <t>เส้นทางในการสัญจร</t>
  </si>
  <si>
    <t>เหล็ก สายหนองหาน</t>
  </si>
  <si>
    <t>ในการสัญจรไปมาได้</t>
  </si>
  <si>
    <t>ไปมาได้อย่างสะดวก</t>
  </si>
  <si>
    <t>ยาว 300 ม. หนา 0.15 ม.</t>
  </si>
  <si>
    <t>หรือพื้นที่ผิวจราจรไม่</t>
  </si>
  <si>
    <t>น้อยกว่า 1,200 ตร.ม.</t>
  </si>
  <si>
    <t>ไหล่ทางหินคลุกข้างละ0.50 ม.</t>
  </si>
  <si>
    <t>ติดตั้งชุดเสาไฟถนนโซล่าเซลล์</t>
  </si>
  <si>
    <t>บริเวณริมฝั่งแม่น้ำตาปี</t>
  </si>
  <si>
    <t>แสงสว่างอย่างเพียงพอ</t>
  </si>
  <si>
    <t>หลอด LED ขนาดไม่น้อยกว่า</t>
  </si>
  <si>
    <t>มีแสงสว่างอย่างเพียงพอ</t>
  </si>
  <si>
    <t xml:space="preserve">สำหรับออกกำลังกาย </t>
  </si>
  <si>
    <t>40 วัตต์ เสาสูง ไม่น้อยกว่า 5 ม.</t>
  </si>
  <si>
    <t>สำหรับออกกำลังกาย</t>
  </si>
  <si>
    <t>เล่นกีฬา หรือทำ</t>
  </si>
  <si>
    <t>จำนวน 7 ต้น พร้อมอุปกรณ์ครบ-</t>
  </si>
  <si>
    <t>ชุด บริเวณริมฝั่งแม่น้ำตาปี ชุมชน</t>
  </si>
  <si>
    <t>กิจกรรมต่าง ๆ และ</t>
  </si>
  <si>
    <t>ความปลอดภัยในชีวิต</t>
  </si>
  <si>
    <t>ประชาชนมีความปลอด</t>
  </si>
  <si>
    <t>และทรัพย์สินของ</t>
  </si>
  <si>
    <t>ภัยในชีวิตและทรัพย์สิน</t>
  </si>
  <si>
    <t>ติดตั้งโคมไฟถนนหลอด LED</t>
  </si>
  <si>
    <t>ท้องถนนมีแสงสว่าง</t>
  </si>
  <si>
    <t>ขนาดไม่น้อยกว่า 60 w.จำนวน</t>
  </si>
  <si>
    <t>อย่างเพียงพอและ</t>
  </si>
  <si>
    <t>ในการเดินทาง และเพื่อ</t>
  </si>
  <si>
    <t>39 ชุด ตู้ควบคุม เปิด-ปิดอัตโนมัติ</t>
  </si>
  <si>
    <t>ขนาดไม่น้อยกว่า 80แอมป์.จำนวน</t>
  </si>
  <si>
    <t>จำนวน 5 ตู้ (และรื้อถอน ตู้ควบคุม</t>
  </si>
  <si>
    <t>ของเดิม) พร้อมอุปกรณ์ประกอบ</t>
  </si>
  <si>
    <t xml:space="preserve">ติดตั้งครบชุดดังนี้ </t>
  </si>
  <si>
    <t>ถ.สุขาภิบาล 1 ถ.สุขาภิบาล 2</t>
  </si>
  <si>
    <t>ถ.สุขาภิบาล 3 ถ.ประชานุกูล</t>
  </si>
  <si>
    <t>ติดตั้งโคมไฟถนนหลอด LED ขนาด</t>
  </si>
  <si>
    <t>ไม่น้อยกว่า 60 w จำนวน 38 ชุด</t>
  </si>
  <si>
    <t>ทานพอ (2)</t>
  </si>
  <si>
    <t>ในการเดินทางและมี</t>
  </si>
  <si>
    <t>ตู้ควบคุม เปิด-ปิด อัตโนมัติ ขนาด</t>
  </si>
  <si>
    <t>ไม่น้อยกว่า 80แอมป์ จำนวน 4 ตู้</t>
  </si>
  <si>
    <t>และทรัพย์สิน</t>
  </si>
  <si>
    <t>(และรื้อถอน ตู้ควบคุมของเดิม)</t>
  </si>
  <si>
    <t>พร้อมอุปกรณ์ประกอบติดตั้ง</t>
  </si>
  <si>
    <t>ครบชุดดังนี้ ถ.สายหน้าสถานีรถไฟ</t>
  </si>
  <si>
    <t>ทานพอ ถ.หลวงปู่กลาย ถ.หน้า</t>
  </si>
  <si>
    <t>รร.วัดหาดสูง ถ.พันธุนะ ถ.ซอยวารี</t>
  </si>
  <si>
    <t>ถ.ซอยสมาคม หมู่ที่ 3 ชุมชน</t>
  </si>
  <si>
    <t>ตลาดทานพอ รายละเอียดตาม</t>
  </si>
  <si>
    <t>แบบแปลนเทศบาลตำบลไม้เรียง</t>
  </si>
  <si>
    <t>เจาะบ่อบาดาล ขนาด 6 นิ้ว</t>
  </si>
  <si>
    <t>ประชาชนมีน้ำ</t>
  </si>
  <si>
    <t>น้ำสำหรับอุปโภค/</t>
  </si>
  <si>
    <t>ชนิด PVC ชั้น 13.5 ความลึก</t>
  </si>
  <si>
    <t>ครัวเรือนมีน้ำ</t>
  </si>
  <si>
    <t>สำหรับอุปโภค/</t>
  </si>
  <si>
    <t>บริโภคเพียงพอต่อ</t>
  </si>
  <si>
    <t>ไม่น้อยกว่า 80 เมตร หรือ</t>
  </si>
  <si>
    <t>บริโภค เพียงพอ</t>
  </si>
  <si>
    <t>ความต้องการ</t>
  </si>
  <si>
    <t xml:space="preserve">ปริมาณน้ำไม่น้อยกว่า </t>
  </si>
  <si>
    <t>บริโภค</t>
  </si>
  <si>
    <t>ต่อความต้องการ</t>
  </si>
  <si>
    <t>วางท่อระบายน้ำเพื่อแก้ไข</t>
  </si>
  <si>
    <t>เพื่อบรรเทาความเดือด</t>
  </si>
  <si>
    <t xml:space="preserve">มีทางระบายน้ำ </t>
  </si>
  <si>
    <t>ร้อนของประชาชนและ</t>
  </si>
  <si>
    <t>ทำให้น้ำสามารถไหล</t>
  </si>
  <si>
    <t>ชุมชนบ้านแหลมทอง</t>
  </si>
  <si>
    <t>เพื่อใช้เป็นทางระบายน้ำ</t>
  </si>
  <si>
    <t>โดยทำการวางท่อระบายน้ำ</t>
  </si>
  <si>
    <t>ได้อย่างสะดวก</t>
  </si>
  <si>
    <t>เพื่อแก้ไขปัญหาน้ำ</t>
  </si>
  <si>
    <t>ท่วมขังในพื้นที่</t>
  </si>
  <si>
    <t>เพื่อให้ประชาชนได้รับความ</t>
  </si>
  <si>
    <t>สะดวกในการใช้เส้นทาง</t>
  </si>
  <si>
    <t>สัญจรไปมา,ขนส่งสินค้า</t>
  </si>
  <si>
    <t>ทางการเกษตร,ลดการเกิด</t>
  </si>
  <si>
    <t>อุบัติเหตุ</t>
  </si>
  <si>
    <t>ปรับปรุงถนนลาดยางเสริมผิว</t>
  </si>
  <si>
    <t>สายทานพอ - นาเขลียง</t>
  </si>
  <si>
    <t>โดยทำการเสริมผิวจราจร</t>
  </si>
  <si>
    <t>ถนนสายทานพอ-นาเขลียง</t>
  </si>
  <si>
    <t>ความยาว 1,565.00 เมตร</t>
  </si>
  <si>
    <t>หรือมีพื้นที่เสริมผิวจราจร</t>
  </si>
  <si>
    <t>ลาดยางแอสฟัลท์ติกคอนกรีต</t>
  </si>
  <si>
    <t>ไม่น้อยกว่า 11,624 ตร.ม.</t>
  </si>
  <si>
    <t>รายละเอียดดังนี้</t>
  </si>
  <si>
    <t>ช่วงที่ 1 เสริมผิวจราจร</t>
  </si>
  <si>
    <t>ทางสัญจรไปมาและ</t>
  </si>
  <si>
    <t>เพื่อขนส่งสินค้าทาง</t>
  </si>
  <si>
    <t>การเกษตร,ลดการ</t>
  </si>
  <si>
    <t>เกิดอุบัติเหตุ</t>
  </si>
  <si>
    <t>กว้าง 6.00 ม.ยาว 367 ม.</t>
  </si>
  <si>
    <t>หนา 0.05 ม. หรือมีพื้นที่</t>
  </si>
  <si>
    <t>ไม่น้อยกว่า 2,202 ตร.ม.</t>
  </si>
  <si>
    <t>ช่วงที่ 2 เสริมผิวจราจร</t>
  </si>
  <si>
    <t>กว้าง 7.50 ม.ยาว 324 ม.</t>
  </si>
  <si>
    <t>ไม่น้อยกว่า 2,430 ตร.ม.</t>
  </si>
  <si>
    <t>ช่วงที่ 3 เสริมผิวจราจร</t>
  </si>
  <si>
    <t>กว้าง 8.00 ม. ยาว 874 ม.</t>
  </si>
  <si>
    <t>ไม่น้อยกว่า 6,992 ตร.ม.</t>
  </si>
  <si>
    <t>ฝึกอบรมชุดปฏิบัติการจิต</t>
  </si>
  <si>
    <t>อาสาภัยพิบัติประจำ</t>
  </si>
  <si>
    <t>1.เพื่อเสริมสร้างศักยภาพ</t>
  </si>
  <si>
    <t>และความเข้มแข็งให้แก่</t>
  </si>
  <si>
    <t>เทศบาลให้มีบุคลากร</t>
  </si>
  <si>
    <t>ที่สามารถปฏิบัติหน้าที่</t>
  </si>
  <si>
    <t>ช่วยเหลือเจ้าพนักงาน</t>
  </si>
  <si>
    <t>ช่วยเหลือเจ้าพนักงานใน</t>
  </si>
  <si>
    <t>สาธารณภัยได้อย่างมี</t>
  </si>
  <si>
    <t>ประสิทธิภาพ</t>
  </si>
  <si>
    <t>2.เพื่อพัฒนาระบบการ</t>
  </si>
  <si>
    <t>ปฏิบัติการงานกู้ภัยใน</t>
  </si>
  <si>
    <t>ภาวะฉุกเฉินให้เป็นระบบ</t>
  </si>
  <si>
    <t>รวดเร็วและทันต่อ</t>
  </si>
  <si>
    <t>เหตุการณ์</t>
  </si>
  <si>
    <t>ผู้เข้ารับการฝึกอบรมจิตอาสา</t>
  </si>
  <si>
    <t>ภัยพิบัติของเทศบาลตำบล</t>
  </si>
  <si>
    <t>ไม้เรียง จำนวน 50 คน</t>
  </si>
  <si>
    <t>ผู้สังเกตุการณ์ จำนวน 10 คน</t>
  </si>
  <si>
    <t>มีความเข้มแข็ง</t>
  </si>
  <si>
    <t>และมีทักษะ</t>
  </si>
  <si>
    <t>ความรู้ความ</t>
  </si>
  <si>
    <t>ชำนาญในการ</t>
  </si>
  <si>
    <t>จัดการภัยพิบัติ</t>
  </si>
  <si>
    <t>ผู้เข้ารับการฝึกอบรม</t>
  </si>
  <si>
    <t>สามารถปฎิบัติหน้าที่</t>
  </si>
  <si>
    <t>ในการป้องกันและ</t>
  </si>
  <si>
    <t>บรรเทาสาธารณภัยใน</t>
  </si>
  <si>
    <t>พื้นที่เกิดเหตุได้อย่าง</t>
  </si>
  <si>
    <t>ถูกต้อง รวดเร็ว</t>
  </si>
  <si>
    <t>เป็นระบบและมี</t>
  </si>
  <si>
    <t>มาตรฐานเดียวกัน</t>
  </si>
  <si>
    <t>เพื่อให้เด็กนักเรียนศูนย์</t>
  </si>
  <si>
    <t>นักเรียนศูนย์พัฒนาเด็กเล็ก</t>
  </si>
  <si>
    <t>วัดหาดสูง ได้รับประทาน</t>
  </si>
  <si>
    <t>ศูนย์พัฒนาเด็กเล็ก</t>
  </si>
  <si>
    <t>อาหารที่ดี มีประโยชน์</t>
  </si>
  <si>
    <t>ได้รับอาหารที่ดีมีประโยชน์</t>
  </si>
  <si>
    <t>อาหารกลางวันที่มี</t>
  </si>
  <si>
    <t>มีสารอาหารครบและ</t>
  </si>
  <si>
    <t>และส่งเสริมพัฒนาการ</t>
  </si>
  <si>
    <t>ประโยชน์ครบตามหลัก</t>
  </si>
  <si>
    <t>มีร่างกายที่แข็งแรง</t>
  </si>
  <si>
    <t>และเจริญเติบโต</t>
  </si>
  <si>
    <t>เหมาะสมตามวัย</t>
  </si>
  <si>
    <t>เพื่อให้ศูนย์พัฒนาเด็กเล็ก</t>
  </si>
  <si>
    <t>วัดหาดสูง มีวัสดุอุปกรณ์</t>
  </si>
  <si>
    <t>วัดหาดสูง มีวัสดุ</t>
  </si>
  <si>
    <t>ที่เพียงพอ ในการจัด</t>
  </si>
  <si>
    <t>ที่เพียงพอในการจัดกิจกรรม</t>
  </si>
  <si>
    <t>อุปกรณ์ที่เพียงพอ</t>
  </si>
  <si>
    <t>การเรียนการสอน ตามอัตรา</t>
  </si>
  <si>
    <t>ในการจัดกิจกรรม</t>
  </si>
  <si>
    <t>การเรียนการสอน</t>
  </si>
  <si>
    <t>เด็กนักเรียนได้มี</t>
  </si>
  <si>
    <t>เครื่องแบบนักเรียน</t>
  </si>
  <si>
    <t>มีเครื่องแบบนักเรียน</t>
  </si>
  <si>
    <t>เด็กนักเรียนได้รับการ</t>
  </si>
  <si>
    <t>ส่งเสริมในการจัดการ</t>
  </si>
  <si>
    <t>มีหนังสือเรียนที่เหมาะสม</t>
  </si>
  <si>
    <t>ศึกษา มีหนังสือเรียน</t>
  </si>
  <si>
    <t>ตามวัยและเพื่อเพิ่ม</t>
  </si>
  <si>
    <t>ที่เหมาะสม และการ</t>
  </si>
  <si>
    <t>โอกาสทางการศึกษา</t>
  </si>
  <si>
    <t>แบ่งเบาภาระให้แก่</t>
  </si>
  <si>
    <t>และการแบ่งเบาภาระ</t>
  </si>
  <si>
    <t xml:space="preserve">  </t>
  </si>
  <si>
    <t>ผู้ปกครอง</t>
  </si>
  <si>
    <t>ให้แก่ผู้ปกครอง</t>
  </si>
  <si>
    <t>พัฒนาเด็กเล็ก มีอุปกรณ์</t>
  </si>
  <si>
    <t>อุปกรณ์การเรียน</t>
  </si>
  <si>
    <t>การเรียนอย่างเพียงพอ</t>
  </si>
  <si>
    <t>เด็กนักเรียนได้เข้าร่วม</t>
  </si>
  <si>
    <t>พัฒนาเด็กเล็ก ได้เข้าร่วม</t>
  </si>
  <si>
    <t>กิจกรรมพัฒนาศักย</t>
  </si>
  <si>
    <t>กิจกรรมพัฒนาศักยภาพ</t>
  </si>
  <si>
    <t>ภาพที่เหมาะสม</t>
  </si>
  <si>
    <t>ที่เหมาะสมตามวัย</t>
  </si>
  <si>
    <t>ตามวัย</t>
  </si>
  <si>
    <t>ฝึกอบรมเพื่อพัฒนาศักยภาพ</t>
  </si>
  <si>
    <t>เพื่อเพิ่มศักยภาพการ</t>
  </si>
  <si>
    <t>บุคลากรที่รับผิดชอบงาน</t>
  </si>
  <si>
    <t>บุคลากรที่ได้เข้าร่วม</t>
  </si>
  <si>
    <t>บุคลากรในสังกัดเทศบาลที่</t>
  </si>
  <si>
    <t>ทำงานให้กับบุคลากร</t>
  </si>
  <si>
    <t>ด้านกิจกรรมพัฒนาเด็ก</t>
  </si>
  <si>
    <t>การอบรมมีศักยภาพ</t>
  </si>
  <si>
    <t>รับผิดชอบงานด้านกิจกรรม</t>
  </si>
  <si>
    <t>ที่รับผิดชอบงานด้าน</t>
  </si>
  <si>
    <t>และเยาวขน กีฬาและ</t>
  </si>
  <si>
    <t>ในการทำงาน  เกิด</t>
  </si>
  <si>
    <t>พัฒนาเด็กและเยาวชน กีฬา</t>
  </si>
  <si>
    <t>กิจกรรมพัฒนาเด็กฯ</t>
  </si>
  <si>
    <t>นันทนาการ</t>
  </si>
  <si>
    <t>ความรู้ ความเข้าใจ</t>
  </si>
  <si>
    <t>และนันทนาการ</t>
  </si>
  <si>
    <t>มีความรู้ความเข้าใจทักษะ</t>
  </si>
  <si>
    <t>ทักษะกระบวนการ</t>
  </si>
  <si>
    <t>กระบวนการในการจัด</t>
  </si>
  <si>
    <t>ไม้เรียง จำนวน 40คน</t>
  </si>
  <si>
    <t>มี ความซื่อสัตย์ สุจริต</t>
  </si>
  <si>
    <t>เพื่อส่งเสริมการพัฒนา</t>
  </si>
  <si>
    <t>ผู้สูงอายุได้รับการ</t>
  </si>
  <si>
    <t>คุณภาพชีวิตและการจัด</t>
  </si>
  <si>
    <t xml:space="preserve">เทศบาลตำบลไม้เรียง  </t>
  </si>
  <si>
    <t>พัฒนาคุณภาพชีวิต</t>
  </si>
  <si>
    <t>การเรียนรู้ตลอดชีวิตของ</t>
  </si>
  <si>
    <t>อายุ 60 ปีขึ้นไป จำนวน</t>
  </si>
  <si>
    <t>และการจัดการเรียน</t>
  </si>
  <si>
    <t>ไม่น้อยกว่า 25  คน</t>
  </si>
  <si>
    <t>รู้ตลอดชีวิตของผู้สูง</t>
  </si>
  <si>
    <t>เด็กและเยาวชนตำบล</t>
  </si>
  <si>
    <t>ไม้เรียง จำนวนไม่น้อยกว่า</t>
  </si>
  <si>
    <t>ปรัชญาเศรษฐกิจพอ</t>
  </si>
  <si>
    <t>ผู้เข้าร่วมโครงการ</t>
  </si>
  <si>
    <t>ฝายพลเรือน (อปพร.)</t>
  </si>
  <si>
    <t>ต่างๆในการช่วยเหลือได้</t>
  </si>
  <si>
    <t>พนักงานเจ้าหน้าที่</t>
  </si>
  <si>
    <t>ผู้นำชุมชน ผู้นำท้องที่</t>
  </si>
  <si>
    <t>จิตอาสาและประชาชน</t>
  </si>
  <si>
    <t>ที่เข้ารับการฝึกอบรม</t>
  </si>
  <si>
    <t>ต่างๆ ในการช่วยเหลือ</t>
  </si>
  <si>
    <t>ได้อย่างถูกวิธี</t>
  </si>
  <si>
    <t>งานอื่น</t>
  </si>
  <si>
    <t>ตนเองได้</t>
  </si>
  <si>
    <t>จำนวน 30 คน</t>
  </si>
  <si>
    <t>เด็กนักเรียนได้เรียนรู้</t>
  </si>
  <si>
    <t>และเพิ่มทักษะด้าน</t>
  </si>
  <si>
    <t>ภาษาต่างประเทศ</t>
  </si>
  <si>
    <t>วัดหาดสูง และครูผู้ดูแลเด็ก</t>
  </si>
  <si>
    <t>เห็นความสำคัญของการ</t>
  </si>
  <si>
    <t>ศึกษาและอยากเรียนต่อ</t>
  </si>
  <si>
    <t>ในระดับสูงต่อไป</t>
  </si>
  <si>
    <t>นักเรียนที่จบ</t>
  </si>
  <si>
    <t>การศึกษา</t>
  </si>
  <si>
    <t>ระดับปฐมวัย</t>
  </si>
  <si>
    <t>เพื่อให้เด็กปฐมวัยใน</t>
  </si>
  <si>
    <t>วัดหาดสูงเห็นความ</t>
  </si>
  <si>
    <t>สำคัญของการศึกษา</t>
  </si>
  <si>
    <t>และอยากเรียนต่อ</t>
  </si>
  <si>
    <t>เด็กดีวิถีพุทธ ศูนย์พัฒนา</t>
  </si>
  <si>
    <t>เด็กนักเรียนในศูนย์ฯ</t>
  </si>
  <si>
    <t>เล็กวัดหาดสูง</t>
  </si>
  <si>
    <t>เป็นเด็กดีมีระเบียบวินัย</t>
  </si>
  <si>
    <t>รู้จักรับผิดชอบ</t>
  </si>
  <si>
    <t>หนูน้อยฟันสวย</t>
  </si>
  <si>
    <t>เพื่อส่งเสริมให้เด็กรู้จัก</t>
  </si>
  <si>
    <t>รักษาความสะอาดภาย</t>
  </si>
  <si>
    <t xml:space="preserve">วัดหาดสูง </t>
  </si>
  <si>
    <t>นักเรียนศูนย์</t>
  </si>
  <si>
    <t>เด็กเล็กมีสุขภาพ</t>
  </si>
  <si>
    <t>ในช่องปากและฟัน</t>
  </si>
  <si>
    <t>พัฒนาเด็กเล็ก</t>
  </si>
  <si>
    <t>ฟันที่แข็งแรง</t>
  </si>
  <si>
    <t>มีสุขภาพฟันที่ดี</t>
  </si>
  <si>
    <t>และแข็งแรง</t>
  </si>
  <si>
    <t>เด็กนักเรียนในศูนย์</t>
  </si>
  <si>
    <t>ความเข้าใจเกี่ยวกับ</t>
  </si>
  <si>
    <t>พัฒนาเด็กเล็กวัด</t>
  </si>
  <si>
    <t>คุณธรรม</t>
  </si>
  <si>
    <t>หาดสูงมีความเข้าใจ</t>
  </si>
  <si>
    <t>เกี่ยวกับคุณธรรม</t>
  </si>
  <si>
    <t>เข้าใจเกี่ยวกับ</t>
  </si>
  <si>
    <t>เพื่อให้เด็กนักเรียน</t>
  </si>
  <si>
    <t>สามารถใช้ภาษาอังกฤษ</t>
  </si>
  <si>
    <t>เด็กเล็กสามารถใช้</t>
  </si>
  <si>
    <t>ขั้นต้น</t>
  </si>
  <si>
    <t>ภาษาอังกฤษขั้นต้น</t>
  </si>
  <si>
    <t>หนูทำได้</t>
  </si>
  <si>
    <t>เพื่อให้เด็กนีกเรียน</t>
  </si>
  <si>
    <t>ได้ทำกิจกรรมร่วมกัน</t>
  </si>
  <si>
    <t>เด็กเล็กได้ทำกิจกรรม</t>
  </si>
  <si>
    <t>กล้าแสดงออก</t>
  </si>
  <si>
    <t>ร่วมกันและกล้า</t>
  </si>
  <si>
    <t>ได้ทำกิจกรรม</t>
  </si>
  <si>
    <t>แสดงออก</t>
  </si>
  <si>
    <t>ร่วมกัน</t>
  </si>
  <si>
    <t>เด็กดีศูนย์พัฒนาเด็กเล็ก</t>
  </si>
  <si>
    <t>เพื่อส่งเสริมให้เด็กมี</t>
  </si>
  <si>
    <t>วินัย รับผิดชอบ เชื่อฟัง</t>
  </si>
  <si>
    <t>คำสั่งสอนของพ่อแม่</t>
  </si>
  <si>
    <t>วัดหาดสูง มีคุณธรรม</t>
  </si>
  <si>
    <t>ครู อาจารย์ และให้เด็ก</t>
  </si>
  <si>
    <t>วัดหาดสูงมี</t>
  </si>
  <si>
    <t>จริยธรรม มีวินัย</t>
  </si>
  <si>
    <t>มีคุณธรรม  จริยธรรม</t>
  </si>
  <si>
    <t>รับผิดชอบ เชื่อฟัง</t>
  </si>
  <si>
    <t>คำสอนของพ่อแม่</t>
  </si>
  <si>
    <t>ครูอาจารย์</t>
  </si>
  <si>
    <t>หิ้วปิ่นโตเข้าวัด</t>
  </si>
  <si>
    <t>เพื่อส่งเสริมและรักษาไว้</t>
  </si>
  <si>
    <t>ผู้บริหาร สมาชิกสภาเทศบาล</t>
  </si>
  <si>
    <t>ซึ่งประเพณีและนำหลัก</t>
  </si>
  <si>
    <t>เทศบาล พนักงาน</t>
  </si>
  <si>
    <t>คำสอนในพระพุทธ</t>
  </si>
  <si>
    <t xml:space="preserve">สภาเทศบาล </t>
  </si>
  <si>
    <t>เทศบาล และ</t>
  </si>
  <si>
    <t>ศาสนามาประยุกต์ใช้</t>
  </si>
  <si>
    <t>ประชาชนทั่วไป ได้</t>
  </si>
  <si>
    <t>ในชีวิตประจำวัน</t>
  </si>
  <si>
    <t>และประชาชน</t>
  </si>
  <si>
    <t>ดำรงไว้ซึ่งประเพณี</t>
  </si>
  <si>
    <t>และสามารถนำหลัก</t>
  </si>
  <si>
    <t>คำสอนมาประยุกต์</t>
  </si>
  <si>
    <t>ใช้ในชีวิตประจำวัน</t>
  </si>
  <si>
    <t>หนูจ๋าปลอดภัยไว้ก่อน</t>
  </si>
  <si>
    <t>เพื่อให้เด็กมีความรู้ความ</t>
  </si>
  <si>
    <t>เด็กนักเรียนในศูนย์พัฒนา</t>
  </si>
  <si>
    <t>เด็กนักเรียนศูนย์</t>
  </si>
  <si>
    <t>เข้าใจในการใช้ถนนและ</t>
  </si>
  <si>
    <t>สัญญาณไฟจราจร</t>
  </si>
  <si>
    <t>วัดหาดสูงมีความ</t>
  </si>
  <si>
    <t>ได้อย่างถูกต้องและ</t>
  </si>
  <si>
    <t>รู้ความเข้าใจใน</t>
  </si>
  <si>
    <t>การใช้ถนนและ</t>
  </si>
  <si>
    <t>ได้อย่างถูกต้อง</t>
  </si>
  <si>
    <t>ส่งเสริมสุขภาพหนูน้อยมือ</t>
  </si>
  <si>
    <t>เพื่อเสริมสร้างสุข</t>
  </si>
  <si>
    <t>สะอาด</t>
  </si>
  <si>
    <t>อนามัยที่ดีและถูกต้อง</t>
  </si>
  <si>
    <t>แก่เด็กนักเรียน</t>
  </si>
  <si>
    <t>สุขอนามัยที่ดี</t>
  </si>
  <si>
    <t>บ๊าย บ่าย ขวดนมขนมกรุบ</t>
  </si>
  <si>
    <t>เพื่อให้เด็กมีพฤติกรรม</t>
  </si>
  <si>
    <t>กรอบในเด็กปฐมวัย</t>
  </si>
  <si>
    <t>การบริโภคที่เหมาะสม</t>
  </si>
  <si>
    <t>พัฒนาเด็กแล็ก</t>
  </si>
  <si>
    <t>วัดหาดสูงได้มี</t>
  </si>
  <si>
    <t>พฤติกรรมการบริโภค</t>
  </si>
  <si>
    <t>การบริโภค</t>
  </si>
  <si>
    <t>ที่เหมาะสม</t>
  </si>
  <si>
    <t>ส่งเสริมสุขภาพเด็กปฐมวัย</t>
  </si>
  <si>
    <t>เพื่อให้เด็กนักเรียนมี</t>
  </si>
  <si>
    <t>เด็กในศูนย์พัฒนาเด็กเล็ก</t>
  </si>
  <si>
    <t>เด็กนักเรียนมีความรู้</t>
  </si>
  <si>
    <t>(กำจัดเหา)</t>
  </si>
  <si>
    <t>ความรู้เรื่องเหาและ</t>
  </si>
  <si>
    <t>เรื่องเหาและเพื่อให้</t>
  </si>
  <si>
    <t>เพื่อให้นักเรียนหญิง</t>
  </si>
  <si>
    <t>นักเรียนหญิง</t>
  </si>
  <si>
    <t>สามารถดูแลรักษา</t>
  </si>
  <si>
    <t>ความสะอาดของร่างกาย</t>
  </si>
  <si>
    <t>ความสะอาดของ</t>
  </si>
  <si>
    <t>ตนเองได้อย่างถูกต้อง</t>
  </si>
  <si>
    <t>ร่างกายตนเองได้</t>
  </si>
  <si>
    <t>เด็กปฐมวัยออกกำลังกาย</t>
  </si>
  <si>
    <t>เพื่อให้เด็กปฐมวัยได้</t>
  </si>
  <si>
    <t>เด็กปฐมวัยได้มีทักษะ</t>
  </si>
  <si>
    <t>พาเพลิน</t>
  </si>
  <si>
    <t>มีทักษะการเล่นกีฬา</t>
  </si>
  <si>
    <t>การเล่นกีฬา</t>
  </si>
  <si>
    <t>และมีพัฒนาการด้าน</t>
  </si>
  <si>
    <t>ร่างกายที่เหมาะสม</t>
  </si>
  <si>
    <t>น้อมนำทำตามคำพ่อสอน</t>
  </si>
  <si>
    <t>เพื่อส่งเสริมให้เด็ก</t>
  </si>
  <si>
    <t>เด็กนักเรียนได้น้อมนำ</t>
  </si>
  <si>
    <t>นักเรียนได้น้อมนำ</t>
  </si>
  <si>
    <t>พระราชดำริของ</t>
  </si>
  <si>
    <t>พระบาทสมเด็จพระ</t>
  </si>
  <si>
    <t>ปรมินทรมหาภูมิพล</t>
  </si>
  <si>
    <t>อดุลยเดชมาปรับใช้ใน</t>
  </si>
  <si>
    <t>ชีวิตประจำวัน</t>
  </si>
  <si>
    <t>คุณหนูรักการอ่าน</t>
  </si>
  <si>
    <t>เพื่อเสริมสร้างให้เด็ก</t>
  </si>
  <si>
    <t>เด็กนักเรียนในศูนย์พัฒนาเด็กเล็ก</t>
  </si>
  <si>
    <t>เสริมสร้างให้เด็กมี</t>
  </si>
  <si>
    <t>มีนิสัยรักการอ่านและมี</t>
  </si>
  <si>
    <t>นิสัยรักการอ่านและมี</t>
  </si>
  <si>
    <t>ทักษะทางภาษาที่</t>
  </si>
  <si>
    <t>เหมาะสมกับวัย</t>
  </si>
  <si>
    <t>เยาวชน</t>
  </si>
  <si>
    <t>ฝึกอบรมกีฬาแก่เด็กและ</t>
  </si>
  <si>
    <t xml:space="preserve">ในเขตเทศบาล </t>
  </si>
  <si>
    <t>จังหวัด หรือหน่วยงานอื่น</t>
  </si>
  <si>
    <t>เด็ก เยาวชน ผู้สูงอายุ และ</t>
  </si>
  <si>
    <t>เยาวชน ผู้สูงอายุและ</t>
  </si>
  <si>
    <t>ประชาชนทั่วไปในเขตเทศบาลฯ</t>
  </si>
  <si>
    <t>ผู้สูงอายุและ</t>
  </si>
  <si>
    <t>ประชาชนทั่วไปมีใจรัก</t>
  </si>
  <si>
    <t>ได้เข้าร่วมกิจกรรม</t>
  </si>
  <si>
    <t>ประชาชนทั่วไปมีใจ</t>
  </si>
  <si>
    <t>ในดนตรีไทยและใช้เวลา</t>
  </si>
  <si>
    <t>รักในดนตรีไทยและ</t>
  </si>
  <si>
    <t>ว่างให้เกิดประโยชน์</t>
  </si>
  <si>
    <t>ใช้เวลาว่างให้เกิด</t>
  </si>
  <si>
    <t>ประชาชนที่อยู่ในเขตเทศบาล</t>
  </si>
  <si>
    <t>ประชาชนได้ร่วมกัน</t>
  </si>
  <si>
    <t xml:space="preserve">ได้เข้าร่วมกิจกรรมต่างๆ </t>
  </si>
  <si>
    <t xml:space="preserve">อนุรักษ์ ประเพณี </t>
  </si>
  <si>
    <t>ในวันสำคัญทางศาสนาและ</t>
  </si>
  <si>
    <t>วันสำคัญแห่งชาติ</t>
  </si>
  <si>
    <t>เด็กและเยาวชน ในเขตเทศบาล</t>
  </si>
  <si>
    <t>เด็กและเยาวชน,</t>
  </si>
  <si>
    <t>เจ้าหน้าที่โครงการ</t>
  </si>
  <si>
    <t>สามารถนำหลัก</t>
  </si>
  <si>
    <t>คุณธรรม จริยธรรม</t>
  </si>
  <si>
    <t>มาประยุกต์ใช้ในชีวิต</t>
  </si>
  <si>
    <t>ประจำวันได้</t>
  </si>
  <si>
    <t>กิจกรรมสืบสานอนุรักษ์</t>
  </si>
  <si>
    <t>นักเรียน,ผู้ปกครอง</t>
  </si>
  <si>
    <t>ประเพณีวัฒนธรรมและ</t>
  </si>
  <si>
    <t>มีส่วนร่วมในกิจกรรม</t>
  </si>
  <si>
    <t>ได้มีส่วนร่วมกิจกรรม</t>
  </si>
  <si>
    <t>อนุรักษ์ประเพณี</t>
  </si>
  <si>
    <t>วัฒนธรรมและวันสำคัญ</t>
  </si>
  <si>
    <t xml:space="preserve">ต่างๆ </t>
  </si>
  <si>
    <t>ออกกำลังกายเพื่อสุขภาพ</t>
  </si>
  <si>
    <t>เพื่อส่งเสริมให้บุคลากร</t>
  </si>
  <si>
    <t>ผู้บริหาร สมาชิกสภา  พนักงาน</t>
  </si>
  <si>
    <t>ผู้บริหาร พนักงาน</t>
  </si>
  <si>
    <t>(เต้นแอโรบิค)</t>
  </si>
  <si>
    <t>ชอง ทต.ไม้เรียง</t>
  </si>
  <si>
    <t xml:space="preserve">เทศบาล พนักงานจ้าง </t>
  </si>
  <si>
    <t>ผู้เข้าร่วม</t>
  </si>
  <si>
    <t>เทศบาล พนักงานจ้าง</t>
  </si>
  <si>
    <t>มีสุขภาพร่างกาย</t>
  </si>
  <si>
    <t>ประชาชนทั่วไป มี</t>
  </si>
  <si>
    <t>แข็งแรง</t>
  </si>
  <si>
    <t>จัดกิจกรรมเนื่องในโอกาส</t>
  </si>
  <si>
    <t>อุดหนุนโครงการจัดกิจกรรม</t>
  </si>
  <si>
    <t>พสกนิกรได้แสดงออก</t>
  </si>
  <si>
    <t>วันเฉลิมพระชนมพรรษา</t>
  </si>
  <si>
    <t>เนื่องในโอกาสวันเฉลิมพระชนม</t>
  </si>
  <si>
    <t>พระบาทสมเด็จพระเจ้าอยู่หัว</t>
  </si>
  <si>
    <t>พรรษาพระบาทสมเด็จพระเจ้า</t>
  </si>
  <si>
    <t>อำเภอฉวาง</t>
  </si>
  <si>
    <t>รัชกาลที่ 10</t>
  </si>
  <si>
    <t>และแสดงความเคารพ</t>
  </si>
  <si>
    <t>อยู่หัว รัชกาลที่ 10</t>
  </si>
  <si>
    <t>กรุณาธิคุณและ</t>
  </si>
  <si>
    <t>ต่อสถาบันพระมหา</t>
  </si>
  <si>
    <t>โดยอุดหนุนให้ที่ทำการปกครอง</t>
  </si>
  <si>
    <t>แสดงความเคารพต่อ</t>
  </si>
  <si>
    <t>กษัตริย์ร่วมกันปกป้อง</t>
  </si>
  <si>
    <t>สถาบันพระมหากษัตริย์</t>
  </si>
  <si>
    <t>ซึ่งเป็นสถาบันสำคัญ</t>
  </si>
  <si>
    <t>พระมหากษัตริย์ซึ่งเป็น</t>
  </si>
  <si>
    <t>ของชาติ</t>
  </si>
  <si>
    <t>สถาบันสำคัญของชาติ</t>
  </si>
  <si>
    <t>จัดกิจกรรมพระราชพิธีเฉลิม</t>
  </si>
  <si>
    <t>พระชนมพรรษาสมเด็จพระ</t>
  </si>
  <si>
    <t>พระราชพิธีเฉลิมพระชนมพรรษา</t>
  </si>
  <si>
    <t>นางเจ้าสิริกิติ์พระบรมราชินี</t>
  </si>
  <si>
    <t>สมเด็จพระนางเจ้าสิริกิตต์</t>
  </si>
  <si>
    <t>นาถพระบรมราชชนนีพันปี</t>
  </si>
  <si>
    <t>พระบรมราชินีนาถ</t>
  </si>
  <si>
    <t>หลวง</t>
  </si>
  <si>
    <t>มหากษัตริย์ร่วมกัน</t>
  </si>
  <si>
    <t>ปกป้องสถาบันพระ</t>
  </si>
  <si>
    <t>มหากษัตริย์ซึ่งเป็น</t>
  </si>
  <si>
    <t>สมเด็จพระนางเจ้าฯ พระ</t>
  </si>
  <si>
    <t>พรรษาสมเด็จพระนางเจ้าฯ</t>
  </si>
  <si>
    <t>บรมราชินี</t>
  </si>
  <si>
    <t>คุณและแสดงความ</t>
  </si>
  <si>
    <t>พระบรมราชินี</t>
  </si>
  <si>
    <t>ปกป้องสถาบัน</t>
  </si>
  <si>
    <t>อุดหนุนโครงการจัดงานวันคล้าย</t>
  </si>
  <si>
    <t>สมเด็จพระปรมินทรมหา</t>
  </si>
  <si>
    <t>พระบาทสมเด็จพระปรมินทร</t>
  </si>
  <si>
    <t>ภูมิพลอดุลยเดช บรมนาถ</t>
  </si>
  <si>
    <t>มหาภูมิพลอดุลยเดช บรมนาถ</t>
  </si>
  <si>
    <t>บพิตร วันชาติ และวันพ่อ</t>
  </si>
  <si>
    <t>บพิตร วันชาติ และวันพ่อแห่งชาติ</t>
  </si>
  <si>
    <t>จัดพิธีบำเพ็ญกุศลและพิธี</t>
  </si>
  <si>
    <t>อุดหนุนโครงการจัดพิธี</t>
  </si>
  <si>
    <t>น้อมรำลึกเนื่องในวันคล้าย</t>
  </si>
  <si>
    <t>บำเพ็ญกุศลและพิธีน้อม</t>
  </si>
  <si>
    <t>วันสวรรคตพระบาทสมเด็จ</t>
  </si>
  <si>
    <t>รำลึกเนื่องในวันคล้าย</t>
  </si>
  <si>
    <t>พระบรมชนกาธิเบศร มหา</t>
  </si>
  <si>
    <t>บพิตร</t>
  </si>
  <si>
    <t>ภูมิพลอดุลยเดช บรมนาถบพิตร</t>
  </si>
  <si>
    <t>อุดหนุนโครงการ</t>
  </si>
  <si>
    <t>วันสวรรคตพระบาท สมเด็จ</t>
  </si>
  <si>
    <t xml:space="preserve">เพื่อให้ความรู้ คำแนะนำ </t>
  </si>
  <si>
    <t>ชุมชนในเขตเทศบาลตำบล</t>
  </si>
  <si>
    <t>ประชาชนได้มีความรู้</t>
  </si>
  <si>
    <t>การเฝ้าระวังตนเอง</t>
  </si>
  <si>
    <t>ไม้เรียง และสถานศึกษา</t>
  </si>
  <si>
    <t>เด็ก เยาวชน</t>
  </si>
  <si>
    <t>ในการดูแลตนเอง</t>
  </si>
  <si>
    <t xml:space="preserve">(COVID - 19) </t>
  </si>
  <si>
    <t>ลดการเสี่ยงต่อโรค</t>
  </si>
  <si>
    <t>ประชาชนเข้า</t>
  </si>
  <si>
    <t>เฝ้าระวัง สอบสวนและ</t>
  </si>
  <si>
    <t>ควบคุมโรคติดเชื้อไวรัส</t>
  </si>
  <si>
    <t xml:space="preserve">โคโรนา 2019 </t>
  </si>
  <si>
    <t>(COVID -19)</t>
  </si>
  <si>
    <t>ศูนย์พัฒนาเด็กเล็กวัดหาดสูง</t>
  </si>
  <si>
    <t>และสถานศึกษา</t>
  </si>
  <si>
    <t>,โรงเรียนวัดหาดสูง,</t>
  </si>
  <si>
    <t>วิทยาลัยเทคโนโลยีเจริญมิตร</t>
  </si>
  <si>
    <t>พณิชยการ</t>
  </si>
  <si>
    <t xml:space="preserve">ขุดลอกคลองบอด  </t>
  </si>
  <si>
    <t>เพื่อให้ประชาชนมีน้ำ</t>
  </si>
  <si>
    <t>ช่วงที่ 1</t>
  </si>
  <si>
    <t>สำหรับทำการเกษตร</t>
  </si>
  <si>
    <t>ขุดลอกท้องคลอง ความกว้าง</t>
  </si>
  <si>
    <t>ในช่วงฤดูแล้ง</t>
  </si>
  <si>
    <t>โดยเฉลี่ย 7.00 เมตร ลึกโดย</t>
  </si>
  <si>
    <t>ในช่วงฤดูแล้งและ</t>
  </si>
  <si>
    <t>เพื่อสร้างอาชีพเสริม</t>
  </si>
  <si>
    <t>เฉลี่ย  1.00 เมตร ความยาว</t>
  </si>
  <si>
    <t>มีอาชีพเสริม,มีรายได้</t>
  </si>
  <si>
    <t>ให้แก่ประชาชนและ</t>
  </si>
  <si>
    <t>โดยประมาณ 262.00 เมตร</t>
  </si>
  <si>
    <t>เพิ่มขึ้น</t>
  </si>
  <si>
    <t>เพื่อให้ประชาชนมี</t>
  </si>
  <si>
    <t>หรือมีปริมาณดินขุดไม่น้อยกว่า</t>
  </si>
  <si>
    <t>รายได้เพิ่มขึ้น</t>
  </si>
  <si>
    <t>2,096.00 ลบ.ม.</t>
  </si>
  <si>
    <t>ช่วงที่ 2</t>
  </si>
  <si>
    <t>โดยเฉลี่ย 11.00 เมตร ลึกโดย</t>
  </si>
  <si>
    <t>โดยประมาณ 120.00 เมตร</t>
  </si>
  <si>
    <t>ช่วงที่ 3</t>
  </si>
  <si>
    <t>โดยเฉลี่ย 5.00 เมตร ลึกโดย</t>
  </si>
  <si>
    <t>โดยประมาณ 234.00 เมตร</t>
  </si>
  <si>
    <t>1,404  ลบ.ม.</t>
  </si>
  <si>
    <t>หรือปริมาณดินขุดรวมทั้งหมด</t>
  </si>
  <si>
    <t>ไม่น้อยกว่า 4,940 ลบ.ม.</t>
  </si>
  <si>
    <t>ฝึกอบรมเชิงปฏิบัติการ</t>
  </si>
  <si>
    <t>เพื่อให้ผู้เข้าอบรมมี</t>
  </si>
  <si>
    <t>คณะผู้บริหาร พนักงานเทศบาล</t>
  </si>
  <si>
    <t>ผู้เข้าอบรมมีความรู้</t>
  </si>
  <si>
    <t>โครงการสร้างเสริมความรู้</t>
  </si>
  <si>
    <t xml:space="preserve">เจ้าหน้าที่ผู้มีหน้าที่จัดเก็บภาษี   </t>
  </si>
  <si>
    <t>ความเข้าใจเกี่ยวกับระเบียบ</t>
  </si>
  <si>
    <t>เกี่ยวกับระเบียบ</t>
  </si>
  <si>
    <t xml:space="preserve">คณะกรรมการประเมินภาษี  </t>
  </si>
  <si>
    <t>โครงการฯ</t>
  </si>
  <si>
    <t>ระเบียบกฎหมาย</t>
  </si>
  <si>
    <t>กฎหมายภาษีที่ดินและสิ่ง</t>
  </si>
  <si>
    <t>กฎหมายภาษีที่ดินและ</t>
  </si>
  <si>
    <t>คณะกรรมการสำรวจ และบุคคลที่</t>
  </si>
  <si>
    <t>ภาษีที่ดินและสิ่งปลูก</t>
  </si>
  <si>
    <t>ปลูกสร้าง พ.ศ.2562 และ</t>
  </si>
  <si>
    <t>สิ่งปลูกสร้าง  พ.ศ.</t>
  </si>
  <si>
    <t>ได้รับการแต่งตั้งให้ทำหน้าที่ในการ</t>
  </si>
  <si>
    <t>สร้าง  พ.ศ.2562</t>
  </si>
  <si>
    <t>สำรวจหรือผู้แทนชุมชน ผู้นำท้องที่</t>
  </si>
  <si>
    <t>หรือประชาชน บุคคลที่สนใจ</t>
  </si>
  <si>
    <t>เพื่อส่งเสริมความรู้และ</t>
  </si>
  <si>
    <t>ผู้นำชุมชนและประชาชน</t>
  </si>
  <si>
    <t>ทักษะด้านอาชีพ สร้าง</t>
  </si>
  <si>
    <t>ในเขตเทศบาล</t>
  </si>
  <si>
    <t>ได้มีความรู้ทักษะด้าน</t>
  </si>
  <si>
    <t>โอกาสและทางเลือกใน</t>
  </si>
  <si>
    <t>การประกอบอาชีพ ใช้</t>
  </si>
  <si>
    <t>ทางเลือกในการประกอบ</t>
  </si>
  <si>
    <t>เวลาว่างให้เกิดประโยชน์</t>
  </si>
  <si>
    <t>อาชีพ และมีรายได้</t>
  </si>
  <si>
    <t>และสามารถพึ่งพา</t>
  </si>
  <si>
    <t>เพิ่มขึ้นสามารถพึ่งพา</t>
  </si>
  <si>
    <t>เพื่อส่งเสริมสุขภาพให้</t>
  </si>
  <si>
    <t>ผู้สูงอายุในเขตเทศบาลตำบล</t>
  </si>
  <si>
    <t>สมบูรณ์พร้อมทั้งร่างกาย</t>
  </si>
  <si>
    <t>และจิตใจ ตลอดจนช่วย</t>
  </si>
  <si>
    <t>ลดการเป็นโรคซึมเศร้า</t>
  </si>
  <si>
    <t>สร้างขวัญและกำลังใจ</t>
  </si>
  <si>
    <t xml:space="preserve">โครงการ </t>
  </si>
  <si>
    <t>ทัศนคติที่ดีต่อการดูแล</t>
  </si>
  <si>
    <t>สุขภาพเพื่อให้สามารถ</t>
  </si>
  <si>
    <t>ดำรงชีวิตอยู่ในสังคมได้</t>
  </si>
  <si>
    <t>อย่างมีคุณค่าและนำ</t>
  </si>
  <si>
    <t>ความรู้ที่ได้มาปรับใช้</t>
  </si>
  <si>
    <t>ให้เกิดประโยชน์</t>
  </si>
  <si>
    <t>คณะผู้บริหาร สมาชิกสภาเทศบาล</t>
  </si>
  <si>
    <t>มีความรู้ความเข้าใจ</t>
  </si>
  <si>
    <t>พนักงานเทศบาล พนักงานจ้าง</t>
  </si>
  <si>
    <t>ผู้นำท้องที่ ผู้นำชุมชน ตัวแทน</t>
  </si>
  <si>
    <t>พอเพียง และเพื่อให้มี</t>
  </si>
  <si>
    <t>กลุ่มแม่บ้าน กลุ่มอาชีพ องค์กร</t>
  </si>
  <si>
    <t>วิสัยทัศน์  สร้างโอกาส</t>
  </si>
  <si>
    <t>ภาคต่างๆ และคณะกรรมการชุด</t>
  </si>
  <si>
    <t>และทางเลือกในการ</t>
  </si>
  <si>
    <t xml:space="preserve">ต่างๆ ของเทศบาลตำบลไม้เรียง </t>
  </si>
  <si>
    <t>ประกอบอาชีพและแลก</t>
  </si>
  <si>
    <t>จำนวน 100 คน</t>
  </si>
  <si>
    <t>เปลี่ยนประสบการณ์</t>
  </si>
  <si>
    <t>และนำแนวทางปรัชญา</t>
  </si>
  <si>
    <t>นำแนวทางปรัชญา</t>
  </si>
  <si>
    <t>เศรษฐกิจพอเพียงมา</t>
  </si>
  <si>
    <t>ปรับใช้ให้เกิดประโยชน์</t>
  </si>
  <si>
    <t>ผู้เข้าร่วมโครงการประกอบด้วย</t>
  </si>
  <si>
    <t>ศูนย์พัฒนาเด็กเล็ก ประกอบ</t>
  </si>
  <si>
    <t>เล็ก ภายในศูนย์พัฒนา</t>
  </si>
  <si>
    <t>ด้วยครูผู้ดูแลเด็กและเด็กเล็ก</t>
  </si>
  <si>
    <t>เด็กเล็ก ฯลฯ</t>
  </si>
  <si>
    <t>ได้มีความรู้เกี่ยวกับ</t>
  </si>
  <si>
    <t>เพื่อใช้เป็นกรอบและแนว</t>
  </si>
  <si>
    <t>จัดทำประชาคม</t>
  </si>
  <si>
    <t>จัดทำแผนชุมชน</t>
  </si>
  <si>
    <t>จัดทำแผนพัฒนาท้องถิ่น (พ.ศ.</t>
  </si>
  <si>
    <t>2566-2570) เพิ่มเติม/เปลี่ยนแปลง</t>
  </si>
  <si>
    <t>สอดคล้องกับปัญหา</t>
  </si>
  <si>
    <t>จัดทำงบประมาณรายจ่าย ประจำปี</t>
  </si>
  <si>
    <t>และความต้องการของ</t>
  </si>
  <si>
    <t>จัดทำแผนการดำเนินงาน</t>
  </si>
  <si>
    <t>จัดทำรายงานการติดตามและ</t>
  </si>
  <si>
    <t>ประเมินผลแผนพัฒนาท้องถิ่น</t>
  </si>
  <si>
    <t>สภาเทศบาล พนักงานเทศบาล</t>
  </si>
  <si>
    <t>จำนวน 1,000 ฉบับ</t>
  </si>
  <si>
    <t>กระบวนการต่างๆ</t>
  </si>
  <si>
    <t>ตามอำนาจหน้าที่ของ</t>
  </si>
  <si>
    <t>ปัญหาน้ำท่วม</t>
  </si>
  <si>
    <t>สามารถระบายน้ำ</t>
  </si>
  <si>
    <t>เพื่อไม่ให้ท่วมขัง</t>
  </si>
  <si>
    <t>รักษาความสงบเรียบร้อย</t>
  </si>
  <si>
    <t>และความมั่นคงภายในเขต</t>
  </si>
  <si>
    <t>เพื่อรักษาความสงบ</t>
  </si>
  <si>
    <t>เรียบร้อยและความ</t>
  </si>
  <si>
    <t>จัดกิจกรรมรณรงค์</t>
  </si>
  <si>
    <t>ข.  ยุทธศาสตร์การพัฒนาขององค์กรปกครองส่วนท้องถิ่นในเขตจังหวัดนครศรีธรรมราช ยุทธศาสตร์ที่ 2  การบริหารจัดการทรัพยากรธรรมชาติ สิ่งแวดล้อมและพลังงาน</t>
  </si>
  <si>
    <t>5. ยุทธศาสตร์ด้านสังคมชุมชน</t>
  </si>
  <si>
    <t xml:space="preserve">    6.  ยุทธศาสตร์ด้านการสร้างธรรมาภิบาล การบริหารจัดการบ้านเมืองที่ดี</t>
  </si>
  <si>
    <t>โครงการต่าง ๆ ของ</t>
  </si>
  <si>
    <t xml:space="preserve">      5. ยุทธศาสตร์ด้านสังคมชุมชน</t>
  </si>
  <si>
    <t>โครงการเผยแพร่ข้อมูล</t>
  </si>
  <si>
    <t>ข่าวสารด้านการจัดซื้อ-</t>
  </si>
  <si>
    <t>จัดจ้าง</t>
  </si>
  <si>
    <t>พรบ.ข้อมูลข่าวสาร พ.ศ.</t>
  </si>
  <si>
    <t xml:space="preserve">เทศบาล ลูกจ้างประจำ </t>
  </si>
  <si>
    <t>พนักงานจ้างของเทศบาล</t>
  </si>
  <si>
    <t>พนักงาน</t>
  </si>
  <si>
    <t>เพื่อเป็นช่องทางในการ</t>
  </si>
  <si>
    <t>สื่อสารระหว่างหัวหน้า</t>
  </si>
  <si>
    <t>งาน ปลัดเทศบาลและ</t>
  </si>
  <si>
    <t xml:space="preserve">เรื่องธรรมาภิบาล </t>
  </si>
  <si>
    <t>คุณธรรมและจริยธรรม</t>
  </si>
  <si>
    <t>สัมพันธ์ จำนวนไม่น้อยกว่า</t>
  </si>
  <si>
    <t>500 เล่ม</t>
  </si>
  <si>
    <t>เทศบาลได้พัฒนา</t>
  </si>
  <si>
    <t>แผนพัฒนา</t>
  </si>
  <si>
    <t>และการบริหารงานมี</t>
  </si>
  <si>
    <t>ความสอดคล้องกับปัญหา</t>
  </si>
  <si>
    <t>ได้รับประสบการณ์ตรง</t>
  </si>
  <si>
    <t>จากการเรียนรู้ในสถานที่</t>
  </si>
  <si>
    <t>จริง</t>
  </si>
  <si>
    <t>เข้าร่วม</t>
  </si>
  <si>
    <t>โครงการได้รับ</t>
  </si>
  <si>
    <t>ประสบการณ์</t>
  </si>
  <si>
    <t>แหล่งเรียนรู้จาก</t>
  </si>
  <si>
    <t>สถานที่จริง</t>
  </si>
  <si>
    <t>ปลูกจิตสำนึกรักษ์</t>
  </si>
  <si>
    <t>อาจารย์</t>
  </si>
  <si>
    <t>และเจ้าหน้าที่ผู้รับผิดชอบ</t>
  </si>
  <si>
    <t xml:space="preserve">เทศบาลตำบลไม้เรียง   </t>
  </si>
  <si>
    <t>คณะผู้บริหาร</t>
  </si>
  <si>
    <t>ไม้เรียง  สมาชิกในชมรม</t>
  </si>
  <si>
    <t>อัคคีภัย ณ ศูนย์พัฒนา</t>
  </si>
  <si>
    <t>เด็กเล็ก</t>
  </si>
  <si>
    <t>เทศบาล ฯลฯ</t>
  </si>
  <si>
    <t>จำนวน 70 คน</t>
  </si>
  <si>
    <t>ภายในศูนย์ฯ เจ้าหน้าที่</t>
  </si>
  <si>
    <t>อัคคีภัยและรู้จักวิธี</t>
  </si>
  <si>
    <t>ป้องกัน</t>
  </si>
  <si>
    <t>อุบัติเหตุที่</t>
  </si>
  <si>
    <t>ความเข้าใจ</t>
  </si>
  <si>
    <t>โครงการได้มี</t>
  </si>
  <si>
    <t>พร้อมทั้ง 4</t>
  </si>
  <si>
    <t>ด้าน</t>
  </si>
  <si>
    <t>สามารถใช้</t>
  </si>
  <si>
    <t>ภาษาอังกฤษ</t>
  </si>
  <si>
    <t>ถึงความจงรักภักดี</t>
  </si>
  <si>
    <t>และรำลึกถึงพระมหา</t>
  </si>
  <si>
    <t>ที่ได้รับ</t>
  </si>
  <si>
    <t>เกี่ยวกับ</t>
  </si>
  <si>
    <t>ตำบลไม้เรียง สมาชิก</t>
  </si>
  <si>
    <t>ในชมรมผู้สูงอายุ</t>
  </si>
  <si>
    <t>คณะผู้บริหารและ</t>
  </si>
  <si>
    <t>เจ้าหน้าที่รับผิดชอบ</t>
  </si>
  <si>
    <t>โครงการมีขวัญและ</t>
  </si>
  <si>
    <t>กำลังใจทัศนคติที่ดีต่อ</t>
  </si>
  <si>
    <t>การดูแลสุขภาพให้</t>
  </si>
  <si>
    <t>แข็งแรงและสามารถ</t>
  </si>
  <si>
    <t>ดำรงอยุ่ในสังคมได้</t>
  </si>
  <si>
    <t>ฝึกซ้อมแผนป้องกันและ</t>
  </si>
  <si>
    <t xml:space="preserve">บรรเทาสาธารณภัย </t>
  </si>
  <si>
    <t>และน้ำป่าไหลหลาก)</t>
  </si>
  <si>
    <t>(อุทกภัยน้ำท่วมฉับพลัน</t>
  </si>
  <si>
    <t>เจ้าหน้าที่ ผู้นำชุมชน ผู้นำท้องที่</t>
  </si>
  <si>
    <t>จิตอาสา และประชาชนทั่วไป</t>
  </si>
  <si>
    <t>ติดตั้งชุดเสาไฟถนน</t>
  </si>
  <si>
    <t xml:space="preserve">โซล่าเซลล์หลอด LED </t>
  </si>
  <si>
    <t>โครงการพัฒนา</t>
  </si>
  <si>
    <t>และแผนพัฒนาชุมชน</t>
  </si>
  <si>
    <t>แบบ ผ.01/1</t>
  </si>
  <si>
    <t>2.บัญชีโครงการพัฒนาท้องถิ่น</t>
  </si>
  <si>
    <t>แบบ ผ.01</t>
  </si>
  <si>
    <t>ก่อสร้างถนนคอนกรีต</t>
  </si>
  <si>
    <t>วัดหาดสูงมีคุณ-</t>
  </si>
  <si>
    <t>เชื่อฟังคำสอน</t>
  </si>
  <si>
    <t>ของพ่อแม่ ครู</t>
  </si>
  <si>
    <t>มีวินัยรับผิดชอบ</t>
  </si>
  <si>
    <t>ทั่วไปเข้าร่วม</t>
  </si>
  <si>
    <t>ที่เข้าร่วม</t>
  </si>
  <si>
    <t>ร้อยละโรค</t>
  </si>
  <si>
    <t>ติดต่อลดลง</t>
  </si>
  <si>
    <t>ขยะที่ลดลง</t>
  </si>
  <si>
    <t>พื้นที่สีเขียว</t>
  </si>
  <si>
    <t>ควบคุมและป้องกันโรคติด</t>
  </si>
  <si>
    <t xml:space="preserve">เชื้อไวรัสโคโรนา  2019 </t>
  </si>
  <si>
    <t>เพื่อรักษาความสะอาด</t>
  </si>
  <si>
    <t>ของทางสาธารณะในเขต</t>
  </si>
  <si>
    <t>ที่ใช้สำหรับ</t>
  </si>
  <si>
    <t>จัดซื้อถังขยะ</t>
  </si>
  <si>
    <t>สาธารณสุขฯ</t>
  </si>
  <si>
    <t>ถนนสาธารณะในเขต</t>
  </si>
  <si>
    <t>ได้รับการ</t>
  </si>
  <si>
    <t>คัดแยก</t>
  </si>
  <si>
    <t>10 โครงการ</t>
  </si>
  <si>
    <t>ตลาดริมน้ำอาหาร</t>
  </si>
  <si>
    <t>การท่องเที่ยวแบบวิถีไทย</t>
  </si>
  <si>
    <t>ปลอดภัยเพื่อส่งเสริม</t>
  </si>
  <si>
    <t>4 โครงการ</t>
  </si>
  <si>
    <t>ปรัชญาเศรษฐกิจพอเพียง</t>
  </si>
  <si>
    <t>พระราชดำริ</t>
  </si>
  <si>
    <t>หรือโครงการอันเนื่องมาจาก</t>
  </si>
  <si>
    <t>ส่งเสริมอาชีพตามหลัก</t>
  </si>
  <si>
    <t>ปรัชญาเศรษฐกิจ</t>
  </si>
  <si>
    <t>พอเพียง</t>
  </si>
  <si>
    <t>ไปไม่โกง"</t>
  </si>
  <si>
    <t>ให้เด็กและเยาวชนเทศบาล</t>
  </si>
  <si>
    <t>สร้างภูมิคุ้มกันทางสังคม</t>
  </si>
  <si>
    <t>ตำบลไม้เรียง "เด็กไทยโต</t>
  </si>
  <si>
    <t>หนูน้อยวัยใส หัวใจ</t>
  </si>
  <si>
    <t>สอนหนูเรียนรู้ภาษา</t>
  </si>
  <si>
    <t>อังกฤษ</t>
  </si>
  <si>
    <t>ผู้บริหารสมาชิก</t>
  </si>
  <si>
    <t>อบรม</t>
  </si>
  <si>
    <t>ผู้มีหน้าที่</t>
  </si>
  <si>
    <t>เสียภาษี</t>
  </si>
  <si>
    <t>ร้อยละ</t>
  </si>
  <si>
    <t>ของรายได้</t>
  </si>
  <si>
    <t>จากอุบัติเหตุ</t>
  </si>
  <si>
    <t>ผู้เข้าร่วมอบรม</t>
  </si>
  <si>
    <t>พึงพอใจ</t>
  </si>
  <si>
    <t>ประชาชนที่</t>
  </si>
  <si>
    <t>ได้รับความ</t>
  </si>
  <si>
    <t>มีสิทธิเลือกตั้ง</t>
  </si>
  <si>
    <t>เกียรติ</t>
  </si>
  <si>
    <t>ครัวเรือน</t>
  </si>
  <si>
    <t>อบรมได้รับ</t>
  </si>
  <si>
    <t>พนักงานและประชาชน</t>
  </si>
  <si>
    <t>สำนักปลัด/</t>
  </si>
  <si>
    <t xml:space="preserve">   1.2 แผนงานเคหะและชุมชน</t>
  </si>
  <si>
    <t xml:space="preserve">   1.1 แผนงานอุตสาหกรรมและการโยธา</t>
  </si>
  <si>
    <t>6)  ยุทธศาสตร์ด้านการสร้างธรรมาภิบาล</t>
  </si>
  <si>
    <t xml:space="preserve">    การบริหารกิจการบ้านเมืองที่ดี</t>
  </si>
  <si>
    <t xml:space="preserve">    1.2 แผนงานเคหะและชุมชน</t>
  </si>
  <si>
    <t>จำนวเด็ก</t>
  </si>
  <si>
    <t>นักเรียนที่</t>
  </si>
  <si>
    <t>จำนวนเด็ก</t>
  </si>
  <si>
    <t>สนับสนุนค่าใช้จ่ายการ</t>
  </si>
  <si>
    <t>บริหารสถานศึกษา</t>
  </si>
  <si>
    <t>(ค่าอาหารกลางวัน)</t>
  </si>
  <si>
    <t>(ค่าวัสดุรายหัว)</t>
  </si>
  <si>
    <t xml:space="preserve">บริหารสถานศึกษา </t>
  </si>
  <si>
    <t>(ค่าเครื่องแบบนักเรียน)</t>
  </si>
  <si>
    <t>ส่งเสริมและพัฒนา</t>
  </si>
  <si>
    <t>วัฒนธรรมท้องถิ่น</t>
  </si>
  <si>
    <t>ศักยภาพด้านวิชาการและ</t>
  </si>
  <si>
    <t>ฝึกอบรมภาษาต่าง</t>
  </si>
  <si>
    <t>ปรับปรุงถนนลาดยางผิว</t>
  </si>
  <si>
    <t xml:space="preserve">สายทานพอ-นาเขลียง  </t>
  </si>
  <si>
    <t>รถยนต์บรรทุกขยะมูลฝอย</t>
  </si>
  <si>
    <t>ได้รับ</t>
  </si>
  <si>
    <t>ขยะมูลฝอยไป</t>
  </si>
  <si>
    <t>จำกัดอย่างมี</t>
  </si>
  <si>
    <t>แบบ ผ.02/2</t>
  </si>
  <si>
    <t xml:space="preserve">     1.2  แผนงานเคหะและชุมชน</t>
  </si>
  <si>
    <t>ที่จะขอ</t>
  </si>
  <si>
    <t>ประสาน</t>
  </si>
  <si>
    <t>และหน่วย</t>
  </si>
  <si>
    <t>ที่มาของ</t>
  </si>
  <si>
    <t>เสริมเหล็กสาย</t>
  </si>
  <si>
    <t>หนองหาน</t>
  </si>
  <si>
    <t>หนองหอย</t>
  </si>
  <si>
    <t>แหลมทอง</t>
  </si>
  <si>
    <t>บัญชีสรุปโครงการพัฒนา ที่นำมาจากแผนพัฒนาหมู่บ้านและแผนชุมชน</t>
  </si>
  <si>
    <t>ที่นำมาจาก</t>
  </si>
  <si>
    <t>แผนพัฒนาหมู่บ้าน</t>
  </si>
  <si>
    <t>แข่งขันกีฬาภายใน</t>
  </si>
  <si>
    <t>หน่วยงานเทศบาล</t>
  </si>
  <si>
    <t>แข่งขันกีฬาเทศบาล</t>
  </si>
  <si>
    <t>จัดฝึกอบรมเกี่ยวกับภาษี</t>
  </si>
  <si>
    <t>ที่ดินและสิ่งปลูกสร้าง</t>
  </si>
  <si>
    <t>บริการจัดเก็บภาษี</t>
  </si>
  <si>
    <t>วางท่อระบายน้ำเพื่อ</t>
  </si>
  <si>
    <t xml:space="preserve">แก้ไขปัญหาน้ำท่วม  </t>
  </si>
  <si>
    <t>แผนชุมชน</t>
  </si>
  <si>
    <t xml:space="preserve">เจาะบ่อบาดาล  ขนาด </t>
  </si>
  <si>
    <t>6 นิ้ว  ชุมชนบ้าน</t>
  </si>
  <si>
    <t>ก่อสร้างคูระบายน้ำ</t>
  </si>
  <si>
    <t>บริเวณสวนสุขภาพ</t>
  </si>
  <si>
    <t>(สายนอก)</t>
  </si>
  <si>
    <t>ถนนทานพอ - ฉวาง</t>
  </si>
  <si>
    <t>(สายใน)</t>
  </si>
  <si>
    <t xml:space="preserve">10 ลบ.ม./ชั่วโมง จำนวน </t>
  </si>
  <si>
    <t>1 บ่อ</t>
  </si>
  <si>
    <t xml:space="preserve">0.80 ม.พร้อมบ่อพักระบายน้ำ </t>
  </si>
  <si>
    <t>ขนาด 1.00 ม.x1.00 ม. และ</t>
  </si>
  <si>
    <t xml:space="preserve">ถมดินปริมาณไม่น้อยกว่า 776 </t>
  </si>
  <si>
    <t>ลบ.ม. รายละเอียดตาม</t>
  </si>
  <si>
    <t>ปรับปรุงไฟฟ้า</t>
  </si>
  <si>
    <t xml:space="preserve">สาธารณะหลอด LED </t>
  </si>
  <si>
    <t xml:space="preserve">สาธารนณะหลอด </t>
  </si>
  <si>
    <t>LED ชุมชนบ้าน</t>
  </si>
  <si>
    <t>ชุมชนตลาด</t>
  </si>
  <si>
    <t>สาธารณะหลอด LED</t>
  </si>
  <si>
    <t>สำหรับอุปโภค</t>
  </si>
  <si>
    <t>ประชาชนได้</t>
  </si>
  <si>
    <r>
      <t>ชุมชนตลาดทานพอ</t>
    </r>
    <r>
      <rPr>
        <sz val="14"/>
        <rFont val="TH SarabunIT๙"/>
        <family val="2"/>
      </rPr>
      <t>(1</t>
    </r>
    <r>
      <rPr>
        <sz val="14"/>
        <rFont val="TH SarabunPSK"/>
        <family val="2"/>
      </rPr>
      <t>)</t>
    </r>
  </si>
  <si>
    <t>1,440 ลบ.ม. รายละเอียดตาม</t>
  </si>
  <si>
    <t>(ค่าหนังสือเรียน)</t>
  </si>
  <si>
    <t xml:space="preserve">การบริหารสถานศึกษา </t>
  </si>
  <si>
    <t>สนับสนุนค่าใช้จ่าย</t>
  </si>
  <si>
    <t>(ค่าอุปกรณ์การเรียน)</t>
  </si>
  <si>
    <t>(ค่ากิจกรรมพัฒนา</t>
  </si>
  <si>
    <t>คุณภาพผู้เรียน)</t>
  </si>
  <si>
    <t>อาหารกลางวัน</t>
  </si>
  <si>
    <t>อาหารหลักครบถ้วน</t>
  </si>
  <si>
    <t>อาหารเสริม (นม)</t>
  </si>
  <si>
    <t>อุดหนุนค่าอาหารกลางวัน</t>
  </si>
  <si>
    <t>ให้แก่เด็กนักเรียนโรงเรียน</t>
  </si>
  <si>
    <t>อาหารเสริมนมครบถ้วน</t>
  </si>
  <si>
    <t>จำนวน 2 โรงเรียน</t>
  </si>
  <si>
    <t>ศุนย์พัฒนาเด็กเล๊กวัดหาดสูง</t>
  </si>
  <si>
    <t>โรงเรียนวัดหาดสูง</t>
  </si>
  <si>
    <t>เด็กนักเรียน</t>
  </si>
  <si>
    <t>ที่ได้รับอาหาร</t>
  </si>
  <si>
    <t>เสริม (นม)</t>
  </si>
  <si>
    <t>อาหารกลางวันครบ</t>
  </si>
  <si>
    <t>ทุกมื้อและถูกหลัก</t>
  </si>
  <si>
    <t>ครบถ้วน</t>
  </si>
  <si>
    <t>เด็กนักเรียนได้รีบ</t>
  </si>
  <si>
    <t>กิจกรรมการเรียน</t>
  </si>
  <si>
    <t>การสอน</t>
  </si>
  <si>
    <t>มีการเจริญเติบโตที่</t>
  </si>
  <si>
    <t>ทางด้านร่างกายให้เด็ก</t>
  </si>
  <si>
    <t>แก่เด็กนักเรียน ให้เด็ก</t>
  </si>
  <si>
    <t>เพื่อส่งเสริมการศึกษา</t>
  </si>
  <si>
    <t>33  โครงการ</t>
  </si>
  <si>
    <t>ปกครองได้</t>
  </si>
  <si>
    <t>ทราบและเข้าใจ</t>
  </si>
  <si>
    <t>ถึงนโยบายการ</t>
  </si>
  <si>
    <t>จัดการศึกษา</t>
  </si>
  <si>
    <t>เพื่อเตรียมความ</t>
  </si>
  <si>
    <t>พร้อมสำหรับ</t>
  </si>
  <si>
    <t>เด็กระดับ</t>
  </si>
  <si>
    <t>จัดการมูลฝอยที่เป็นพิษ</t>
  </si>
  <si>
    <t>หรืออันตรายจากชุมชน</t>
  </si>
  <si>
    <t xml:space="preserve">                   ที่นำมาจากแผนพัฒนาหมู่บ้านและแผนพัฒนาชุมชน</t>
  </si>
  <si>
    <t>ดร.สมเด็จเจ้าฟ้าฯกรมพระ</t>
  </si>
  <si>
    <t>ศรีสวางควัฒนา วรขัตติย</t>
  </si>
  <si>
    <t>ราชนารี</t>
  </si>
  <si>
    <t xml:space="preserve">    5.2 แผนงานสร้างความเข้มแข็งของชุมชน</t>
  </si>
  <si>
    <t xml:space="preserve">   5.1  แผนงานงบกลาง</t>
  </si>
  <si>
    <t>เบี้ยยังชีพผู้สูงอายุ</t>
  </si>
  <si>
    <t>เบี้ยยังชีพผู้พิการ</t>
  </si>
  <si>
    <t>เบี้ยยังชีพผู้ป่วยเอดส์</t>
  </si>
  <si>
    <t>สนับสนุนการดำเนิน</t>
  </si>
  <si>
    <t>งานของกองทุน</t>
  </si>
  <si>
    <t>สวัสดิการชุมชน</t>
  </si>
  <si>
    <t>ค่าใช้จ่ายในการ</t>
  </si>
  <si>
    <t>จราจร</t>
  </si>
  <si>
    <t>เพื่อสงเคราะห์เบี้ยยังชีพ</t>
  </si>
  <si>
    <t>ให้แก่ผู้สูงอายุ</t>
  </si>
  <si>
    <t>ให้แก่ผู้พิการ</t>
  </si>
  <si>
    <t>ให้แก่ผู้ป่วยเอดส์</t>
  </si>
  <si>
    <t>ผู้พิการในเขตเทศบาลตำบล</t>
  </si>
  <si>
    <t>ผู้ป่วยเอดส์ในเขตเทศบาล</t>
  </si>
  <si>
    <t>เพื่อพัฒนาระบบ</t>
  </si>
  <si>
    <t>สวัสดิการภาค</t>
  </si>
  <si>
    <t>ประชาชนให้เข้มแข็ง</t>
  </si>
  <si>
    <t>เพื่อให้ประชาชนได้</t>
  </si>
  <si>
    <t>รับความสะดวกและ</t>
  </si>
  <si>
    <t>ปลอดภัยในการ</t>
  </si>
  <si>
    <t>5  โครงการ</t>
  </si>
  <si>
    <t>สนับสนุนกองทุนสวัสดิการ</t>
  </si>
  <si>
    <t>ชุมชน จำนวน 1 ครั้ง</t>
  </si>
  <si>
    <t>ตีเส้นจราจร จัดซื้อแผ่นป้าย</t>
  </si>
  <si>
    <t>จราจร แผงกั้นอุปกรณ์ต่างๆ</t>
  </si>
  <si>
    <t>ค่าติดตั้งสัญญาณไฟ ฯลฯ</t>
  </si>
  <si>
    <t>สงเคราะห์</t>
  </si>
  <si>
    <t>ได้รับเงิน</t>
  </si>
  <si>
    <t>ผู้พิการ</t>
  </si>
  <si>
    <t>ผู้ป่วยเอดส์</t>
  </si>
  <si>
    <t>สงเคราะห์เบี้ย</t>
  </si>
  <si>
    <t>ยังชีพผู้สูงอายุ</t>
  </si>
  <si>
    <t>ผู้พิการได้รับการ</t>
  </si>
  <si>
    <t>ยังชีพผู้พิการ</t>
  </si>
  <si>
    <t>ผู้ป่วยเอดส์ได้รับการ</t>
  </si>
  <si>
    <t>ยังชีพผู้ป่วยเอดส์</t>
  </si>
  <si>
    <t>สมาชิกของ</t>
  </si>
  <si>
    <t>กองทุน</t>
  </si>
  <si>
    <t>มีกองทุนสวัสดิการ</t>
  </si>
  <si>
    <t>ชุมชนไว้บริการแก่</t>
  </si>
  <si>
    <t>ประชาชนที่เป็น</t>
  </si>
  <si>
    <t>สมาชิก</t>
  </si>
  <si>
    <t>ร้อยละชอง</t>
  </si>
  <si>
    <t>รับความ</t>
  </si>
  <si>
    <t>สะดวกและ</t>
  </si>
  <si>
    <t>ปลอดภัยใน</t>
  </si>
  <si>
    <t>การจราจร</t>
  </si>
  <si>
    <t>ความสะดวกและ</t>
  </si>
  <si>
    <t xml:space="preserve">     5.3 แผนงานการรักษาความสงบภายใน</t>
  </si>
  <si>
    <t>บรรเทาสาธารณภัยด้าน</t>
  </si>
  <si>
    <t>และอพยพหนีไฟใน</t>
  </si>
  <si>
    <t>สำนักงานเทศบาล</t>
  </si>
  <si>
    <t>ฝึกอบรมทบทวนอาสา</t>
  </si>
  <si>
    <t>สมัครป้องกันภัยฝ่าย</t>
  </si>
  <si>
    <t xml:space="preserve">พลเรือน (อปพร.) ประจำปี  </t>
  </si>
  <si>
    <t>วางท่อขยายเขต</t>
  </si>
  <si>
    <t>จำหน่ายน้ำประปา</t>
  </si>
  <si>
    <t>ถนนแหลมทอง 1</t>
  </si>
  <si>
    <t>สำหรับอุปโภคบริโภค</t>
  </si>
  <si>
    <t>อย่างเพียงพอต่อความ</t>
  </si>
  <si>
    <t>ต้องการ</t>
  </si>
  <si>
    <t>ขยายเขตน้ำประปาถนน</t>
  </si>
  <si>
    <t>แหลมทอง 1</t>
  </si>
  <si>
    <t>โดยทำการวาง/ฝังท่อ PE</t>
  </si>
  <si>
    <t>110 มม.ยาว 410 ม.</t>
  </si>
  <si>
    <t>มีน้ำประปา</t>
  </si>
  <si>
    <t>ใช้</t>
  </si>
  <si>
    <t>บริเวณบ้านนาย</t>
  </si>
  <si>
    <t>จิตรประสงค์</t>
  </si>
  <si>
    <t>ถนนหนองตรุด 2</t>
  </si>
  <si>
    <t>ขยายเขตน้ำประปาบริเวณ</t>
  </si>
  <si>
    <t>บ้านนายสมหมาย ลออ-</t>
  </si>
  <si>
    <t>บ้านนายประสิทธิ์ จิตรประสงค์</t>
  </si>
  <si>
    <t>โดยทำการวาง/ผังท่อ PE</t>
  </si>
  <si>
    <t>160 มม. ยาว 650 ม.</t>
  </si>
  <si>
    <t>สายหนองตรุด 2</t>
  </si>
  <si>
    <t xml:space="preserve">โดยทำการวาง/ฝังท่อ PE </t>
  </si>
  <si>
    <t>160 มม. ยาว 560 ม.</t>
  </si>
  <si>
    <t>บริเวณสามแยก</t>
  </si>
  <si>
    <t>จันดีโลหะ-เทศบาล</t>
  </si>
  <si>
    <t>สามแยกจันดีโลหะ- เทศบาล</t>
  </si>
  <si>
    <t>160 มม. ยาว 270 ม.</t>
  </si>
  <si>
    <t>ท่อ PB 50 ยาว 120 ม.</t>
  </si>
  <si>
    <t>เด็กไทยวัยใสใส่ใจ</t>
  </si>
  <si>
    <t>จัดกิจกรรมเทิดทูนสถาบัน</t>
  </si>
  <si>
    <t xml:space="preserve"> - จัดกิจกรรมเทิดทูนฯ</t>
  </si>
  <si>
    <t xml:space="preserve">ขนาดเส้นผ่านศูนย์กลาง  </t>
  </si>
  <si>
    <t xml:space="preserve"> 1 โครงการ</t>
  </si>
  <si>
    <t>แผนงานบริหารงานทั่วไป</t>
  </si>
  <si>
    <t>ค่าใช้สอย</t>
  </si>
  <si>
    <t>ครุภัณฑ์ไฟฟ้า</t>
  </si>
  <si>
    <t>และวิทยุ</t>
  </si>
  <si>
    <t>ซ่อมเปลี่ยนระบบเสียงไร้สาย</t>
  </si>
  <si>
    <t>โดยมีรายละเอียดดังนี้</t>
  </si>
  <si>
    <t>1.ชุดควบคุมเครื่องส่งกระจายข่าว</t>
  </si>
  <si>
    <t>แบบไร้สาย 1 ชุด ประกอบด้วย</t>
  </si>
  <si>
    <t>1.1ชุดเครื่องควบคุมการทำงาน</t>
  </si>
  <si>
    <t>การออกอากาศและลดเร่งเสียง</t>
  </si>
  <si>
    <t>ลูกข่าย</t>
  </si>
  <si>
    <t>1.2เปลี่ยน ชุดจ่ายไฟ power</t>
  </si>
  <si>
    <t>supply OUTPUT 12 VDC</t>
  </si>
  <si>
    <t>2.ซ่อมเครื่องรับสัญญาณจาก</t>
  </si>
  <si>
    <t>420.200 MHz  เปลี่ยนบอร์ด</t>
  </si>
  <si>
    <t>MHz</t>
  </si>
  <si>
    <t>2.1 เปลี่ยนชุดจ่ายไฟ power</t>
  </si>
  <si>
    <t>2.2 เปลี่ยนเสาอากาศเครื่องรับ</t>
  </si>
  <si>
    <t xml:space="preserve">สัญญาณจาก 420.200 MHz </t>
  </si>
  <si>
    <t>แบบทิศทางยากิ 3 E พร้อมสายนำ</t>
  </si>
  <si>
    <t xml:space="preserve">สัญญาณความถี่ใหม่เป็น </t>
  </si>
  <si>
    <t xml:space="preserve">430.225 MHz </t>
  </si>
  <si>
    <t>2.3 เปลี่ยนแผ่นรองพลาสติก</t>
  </si>
  <si>
    <t>รองติดตั้งเครื่องรับ</t>
  </si>
  <si>
    <t>ติดตั้งระบบเสียงไร้สาย</t>
  </si>
  <si>
    <t>1.เครื่องรับสัญญาณ 430.225</t>
  </si>
  <si>
    <t>1.1 ชุดจ่ายไฟ power supply</t>
  </si>
  <si>
    <t>OUTPUT 33-36 VDC</t>
  </si>
  <si>
    <t xml:space="preserve">1.2สายอากาศภาครับ </t>
  </si>
  <si>
    <t>(RG-58 A/U)</t>
  </si>
  <si>
    <t>2.ดอกลำโพงฮอร์นพร้อมปาก</t>
  </si>
  <si>
    <t>60 วัตต์</t>
  </si>
  <si>
    <t>2.1ชุดอุปกรณ์ประกอบการติดตั้ง</t>
  </si>
  <si>
    <t>บนเสาไฟฟ้า</t>
  </si>
  <si>
    <t>2.2ติดตั้งแผงมิเตอร์ไฟฟ้า</t>
  </si>
  <si>
    <t>พร้อมอุปกรณ์ควบคุมบนเสาไฟฟ้า</t>
  </si>
  <si>
    <t>ครุภัณฑ์</t>
  </si>
  <si>
    <t xml:space="preserve">  3.3  แผนงานงบกลาง</t>
  </si>
  <si>
    <t xml:space="preserve">  5.3  แผนงานการรักษาความสงบภายใน</t>
  </si>
  <si>
    <t xml:space="preserve">  5.2 แผนงานสร้างความเข้มแข็งของ</t>
  </si>
  <si>
    <t xml:space="preserve">  5.1 แผนงานงบกลาง</t>
  </si>
  <si>
    <t>แผนงานรักษาความสงบ</t>
  </si>
  <si>
    <t>ภายใน</t>
  </si>
  <si>
    <t>ครุภัณฑ์ก่อสร้าง</t>
  </si>
  <si>
    <t>เครื่องเลื่อยโซ่ยนต์ (เครื่องยนต์</t>
  </si>
  <si>
    <t>เบนซิน) ประสิทธิภาพของ</t>
  </si>
  <si>
    <t>เครื่องยนต์ ไม่น้อยกว่า 5 แรงม้า</t>
  </si>
  <si>
    <t>เครื่องยนต์เบนซิน 2 จังหวะ</t>
  </si>
  <si>
    <t>ลูกสูบเดี่ยว แผ่นบังคับโซ่ 25 นิ้ว</t>
  </si>
  <si>
    <t>ขนาดโซ่ใช้กับบาร์ 25 นิ้ว</t>
  </si>
  <si>
    <t>ระบบสตาร์ทเครื่องแบบดึงเชือก</t>
  </si>
  <si>
    <t>สตาร์ทพร้อมชุดเครื่องมือ</t>
  </si>
  <si>
    <t>-</t>
  </si>
  <si>
    <t>น้ำหนักของรถรวมน้ำหนัก</t>
  </si>
  <si>
    <t>บรรทุกไม่ต่ำกว่า 12,000กก.</t>
  </si>
  <si>
    <t>สูงสุดไม่น้อยกว่า2,500ปอร์น</t>
  </si>
  <si>
    <t>จัดตั้งธนาคารขยะ</t>
  </si>
  <si>
    <t>ธนาคารขยะ</t>
  </si>
  <si>
    <t>จำนวน  1 แห่ง</t>
  </si>
  <si>
    <t xml:space="preserve"> 2 โครงการ</t>
  </si>
  <si>
    <t xml:space="preserve"> 7 โครงการ</t>
  </si>
  <si>
    <t xml:space="preserve"> 4 โครงการ</t>
  </si>
  <si>
    <t xml:space="preserve">  3.4  แผนงานอุตสาหกรรมและการโยธา</t>
  </si>
  <si>
    <t xml:space="preserve">        3.4 แผนงานอุตสาหกรรมและการโยธา</t>
  </si>
  <si>
    <t>ก.  ยุทธศาสตร์จังหวัด ยุทธศาสตร์ที่ 4  การพัฒนาคน ชุมชนและสังคมให้น่าอยู่ เข้มแข็ง ตามปรัชญาเศรษฐกิจพอเพียง</t>
  </si>
  <si>
    <t>ข.  ยุทธศาสตร์การพัฒนาขององค์กรปกครองส่วนท้องถิ่นในเขตจังหวัดนครศรีธรรมราช ยุทธศาสตร์ที่ 3 ยุทธศาสตร์การพัฒนาสังคมและคุณภาพชีวิต</t>
  </si>
  <si>
    <t xml:space="preserve">        3.3  แผนงานงบกลาง</t>
  </si>
  <si>
    <t>สมทบกองทุนกลักประกัน</t>
  </si>
  <si>
    <t>สุขภาพเทศบาลตำบล</t>
  </si>
  <si>
    <t>เพื่อสมทบกองทุนหลัก</t>
  </si>
  <si>
    <t>ประกันสุขภาพเทศบาล</t>
  </si>
  <si>
    <t>สมทบเงินไม่น้อยกว่า ร้อยละ 40</t>
  </si>
  <si>
    <t>ของเงินสมทบจาก สปสช. กรณี</t>
  </si>
  <si>
    <t>รายได้ขององค์กรปกครองส่วน</t>
  </si>
  <si>
    <t>ท้องถิ่น ไม่รวมเงินอุดหนุน</t>
  </si>
  <si>
    <t>ตั้งแต่ 6 ถึง 20 ล้านบาท</t>
  </si>
  <si>
    <t>มีเงินสำหรับดำเนิน</t>
  </si>
  <si>
    <t>ก.  ยุทธศาสตร์จังหวัด ยุทธศาสตร์ที่ 2 ยุทธศาสตร์ด้านการพัฒนาการท่องเที่ยวบนพื้นฐานธรรมะ ธรรมชาติและศิลปวัฒนธรรม</t>
  </si>
  <si>
    <t>การใช้เทคโนโลยีสารสนเทศ</t>
  </si>
  <si>
    <t>จำนวน 2 รุ่น</t>
  </si>
  <si>
    <t>หนักรู้คุณค่า</t>
  </si>
  <si>
    <t>ของสิ่งแวดล้อม</t>
  </si>
  <si>
    <t>ข.  ยุทธศาสตร์การพัฒนาขององค์กรปกครองส่วนท้องถิ่นในเขตจังหวัดนครศรีธรรมราช ยุทธศาสตร์ที่ 2 การบริหารจัดการทรัพยากรธรรมชาติสิ่งแวดล้อมและพลังงาน</t>
  </si>
  <si>
    <t>ข.  ยุทธศาสตร์การพัฒนาขององค์กรปกครองส่วนท้องถิ่นในเขตจังหวัดนครศรีธรรมราช ยุทธศาสตร์ที่ 2 การพัฒนาทรัพยากรธรรมชาติสิ่งแวดล้อมและพลังงาน</t>
  </si>
  <si>
    <t>รถบรรทุก</t>
  </si>
  <si>
    <t>ขยะ จำนวน</t>
  </si>
  <si>
    <t>1 คัน</t>
  </si>
  <si>
    <t>15 โครงการ</t>
  </si>
  <si>
    <t xml:space="preserve"> </t>
  </si>
  <si>
    <t>ที่ได้รับจัดสรร  คนละ 1,700 บาท</t>
  </si>
  <si>
    <t>ชุมชน และสถานศึกษาทั้งหมด</t>
  </si>
  <si>
    <t>หน้าที่ต้องชำระภาษีท้องถิ่น</t>
  </si>
  <si>
    <t>13 โครงการ</t>
  </si>
  <si>
    <t>วินัย รู้จักรับผิดชอบ</t>
  </si>
  <si>
    <t xml:space="preserve">และมีคุณธรรม </t>
  </si>
  <si>
    <t>วัฒนธรรมอันดีงาม</t>
  </si>
  <si>
    <t>ของท้องถิ่นและ</t>
  </si>
  <si>
    <t>วัฒนธรรมและวัน</t>
  </si>
  <si>
    <t xml:space="preserve">สำคัญต่าง ๆ </t>
  </si>
  <si>
    <t>สุขภาพร่างกาย</t>
  </si>
  <si>
    <t>ความเหมาะสมใน</t>
  </si>
  <si>
    <t>การจัดกิจกรรม</t>
  </si>
  <si>
    <t>ต่างๆ ในวันสำคัญ</t>
  </si>
  <si>
    <t>ต่างๆ ที่เกี่ยวกับ</t>
  </si>
  <si>
    <t>สถาบันพระมหา-</t>
  </si>
  <si>
    <t>กษัตริย์</t>
  </si>
  <si>
    <t>กษัตริย์ และร่วมกัน</t>
  </si>
  <si>
    <t>สถาบันสำคัญของ</t>
  </si>
  <si>
    <t>ชาติ</t>
  </si>
  <si>
    <t>เด็กที่เข้าร่วม</t>
  </si>
  <si>
    <t>สถาบันพระมหา -</t>
  </si>
  <si>
    <t>กษัตริย์และร่วมกัน</t>
  </si>
  <si>
    <t>มหากษัตริย์และร่วมกัน</t>
  </si>
  <si>
    <t>และรำลึกถึงพระ</t>
  </si>
  <si>
    <t>มหากรุณาธิคุณและ</t>
  </si>
  <si>
    <t>ท่องเที่ยวและมีราย</t>
  </si>
  <si>
    <t>การประเมินภาษีอย่าง</t>
  </si>
  <si>
    <t>ถูกต้อง</t>
  </si>
  <si>
    <t>สูงอายุที่เข้า</t>
  </si>
  <si>
    <t>รับการฝึก</t>
  </si>
  <si>
    <t>เด็กและเยาวชนเทศบาล</t>
  </si>
  <si>
    <t>ตำบลไม้เรียง (กิจกรรม</t>
  </si>
  <si>
    <t>ส่งเสริมการเรียนรู้ปรัชญา</t>
  </si>
  <si>
    <t>เศรษฐกิจพอเพียง)</t>
  </si>
  <si>
    <t>แลกเปลี่ยน</t>
  </si>
  <si>
    <t>เรียนรู้</t>
  </si>
  <si>
    <t>แลกเปลี่ยนเรียนรู้</t>
  </si>
  <si>
    <t>ซึ่งกันและกัน</t>
  </si>
  <si>
    <t>ลดการแพร่ระบาด</t>
  </si>
  <si>
    <t>ของยาเสพติดใน</t>
  </si>
  <si>
    <t>สถานศึกษา</t>
  </si>
  <si>
    <t>พอเพียง และมีวิสัย-</t>
  </si>
  <si>
    <t>ทัศน์สร้างโอกาสและ</t>
  </si>
  <si>
    <t>ทางเลือกในการ</t>
  </si>
  <si>
    <t>ประกอบอาชีพและ</t>
  </si>
  <si>
    <t>แลกเปลี่ยนประสบ-</t>
  </si>
  <si>
    <t>การณ์และสามารถ</t>
  </si>
  <si>
    <t>มาปรับใช้ให้เกิด</t>
  </si>
  <si>
    <t>ส่งเสริมการเรียนรู้</t>
  </si>
  <si>
    <t>ปรัชญาเศรษกิจพอเพียง)</t>
  </si>
  <si>
    <t>เพียงมาใช้ในการ</t>
  </si>
  <si>
    <t>ดำเนินชีวิตประจำวัน</t>
  </si>
  <si>
    <t>ได้</t>
  </si>
  <si>
    <t>ตามแนวทางที่</t>
  </si>
  <si>
    <t>วางไว้และการ</t>
  </si>
  <si>
    <t>บริหารงานมีความ</t>
  </si>
  <si>
    <t>และความต้องการ</t>
  </si>
  <si>
    <t>ชองประชาชน</t>
  </si>
  <si>
    <t>และได้รับความรู้</t>
  </si>
  <si>
    <t>ความเข้าใจใน</t>
  </si>
  <si>
    <t>ของข้าราชการ</t>
  </si>
  <si>
    <t>ในหลักคำสอนของ</t>
  </si>
  <si>
    <t>พระพุทธศาสนา</t>
  </si>
  <si>
    <t>ทราบถึงผลการดำ-</t>
  </si>
  <si>
    <t>เนินงาน ข่าวสาร</t>
  </si>
  <si>
    <t xml:space="preserve">และกิจกรรมต่างๆ </t>
  </si>
  <si>
    <t>ประชาชนและ</t>
  </si>
  <si>
    <t>หน่วยงานอื่นๆได้รับ</t>
  </si>
  <si>
    <t>ของเทศบาล</t>
  </si>
  <si>
    <t>ที่เกี่ยวข้องได้รับทราบ</t>
  </si>
  <si>
    <t>องค์กรและหน่วยงาน</t>
  </si>
  <si>
    <t>พนง.เทศบาล</t>
  </si>
  <si>
    <t>เพื่อให้ประชาชนรู้จักการคัด</t>
  </si>
  <si>
    <t>ประชาชนในการรักษา</t>
  </si>
  <si>
    <t>ของประชาชนในการรักษา</t>
  </si>
  <si>
    <t>แยกขยะ ลดปริมาณขยะ-</t>
  </si>
  <si>
    <t>มูลฝอยเพิ่มประสิทธิภาพ</t>
  </si>
  <si>
    <t>การบริหารจัดการขยะมูลฝอย</t>
  </si>
  <si>
    <t>สร้างกระบวนการมีส่วนร่วม</t>
  </si>
  <si>
    <t>ประชาชนรู้จักการคัด</t>
  </si>
  <si>
    <t>การบริหารจัดการขยะ</t>
  </si>
  <si>
    <t>มูลฝอยและสร้างกระ-</t>
  </si>
  <si>
    <t>บวนการมีส่วนร่วมของ</t>
  </si>
  <si>
    <t>ผู้สูงอายุที่</t>
  </si>
  <si>
    <t>โรงเรียนผู้สูงอายุ</t>
  </si>
  <si>
    <t xml:space="preserve">  -</t>
  </si>
  <si>
    <t>ตลาดทานพอ  รายละเอียดตาม</t>
  </si>
  <si>
    <t>เล่นกีฬา หรือทำกิจกรรม</t>
  </si>
  <si>
    <t>ต่าง ๆ และเพื่อความ</t>
  </si>
  <si>
    <t>11 โครงการ</t>
  </si>
  <si>
    <t>เปลี่ยนความถี่เป็น 430.225MHz</t>
  </si>
  <si>
    <t xml:space="preserve"> 2  โครงการ</t>
  </si>
  <si>
    <t>.</t>
  </si>
  <si>
    <t>เครื่องสูบน้ำแบบหอยโข่ง</t>
  </si>
  <si>
    <t>เครื่องยนต์เบนซิน</t>
  </si>
  <si>
    <t xml:space="preserve">  - สูบน้ำได้ 1,000 ลิตรต่อนาที</t>
  </si>
  <si>
    <t xml:space="preserve"> ขนาด 7 แรงม้า</t>
  </si>
  <si>
    <t>ค่าครุภัณฑ์</t>
  </si>
  <si>
    <t>การเกษตร</t>
  </si>
  <si>
    <t>แผนงานสาธารณสุข</t>
  </si>
  <si>
    <t>เปลี่ยนตู้ถังบรรทุกขยะแบบอัดท้าย</t>
  </si>
  <si>
    <t>มีขนาดความจุของตู้ไม่น้อยกว่า</t>
  </si>
  <si>
    <t>6 ลูกบาศก์เมตร พร้อมทำสีชุดตู้ถัง</t>
  </si>
  <si>
    <t xml:space="preserve">โรงงานที่ได้รับมาตรฐาน ISO </t>
  </si>
  <si>
    <t>ยานพาหนะ</t>
  </si>
  <si>
    <t>และขนส่ง</t>
  </si>
  <si>
    <t>บรรทุกขยะผลิตและประกอบจาก</t>
  </si>
  <si>
    <t>ซ่อมแซมถนนสาย</t>
  </si>
  <si>
    <t>ประชาอุทิศ</t>
  </si>
  <si>
    <t>ปลอดภัยจากการใช้ถนน</t>
  </si>
  <si>
    <t>รายละเอียดตามแบนแปลน</t>
  </si>
  <si>
    <t>สะดวกและปลอดภัย</t>
  </si>
  <si>
    <t>จากการใช้ถนน</t>
  </si>
  <si>
    <t>เขื่อนป้องกันตลิ่ง</t>
  </si>
  <si>
    <t>ริมแม่น้ำตาปี  หมู่ที่ 3</t>
  </si>
  <si>
    <t>เขื่อนป้องกันตลิ่ง ขนาด</t>
  </si>
  <si>
    <t>ความยาว 1,378 ม.</t>
  </si>
  <si>
    <t>ความยาว 3,357 ม.</t>
  </si>
  <si>
    <t>ริมแม่น้ำตาปี  หมู่ที่ 8</t>
  </si>
  <si>
    <t>2 โครงการ</t>
  </si>
  <si>
    <t>ซ่อมแซมพนังกั้นน้ำหลัง</t>
  </si>
  <si>
    <t>1.ทางเท้า คสล.กว้าง 2.50 ม.</t>
  </si>
  <si>
    <t>ยาว 79.00 ม.หรือมีพื้นที่ไม่น้อย</t>
  </si>
  <si>
    <t>รื้อพื้นคอนกรีตเสริมเหล็ก ดังนี้</t>
  </si>
  <si>
    <t>กว่า 197.50 ตร.ม.</t>
  </si>
  <si>
    <t>2.ลู่วิ่ง คสล. กว้าง 1.80 ม. ยาว</t>
  </si>
  <si>
    <t>188 ม. หรือพื้นที่ไม่น้อยกว่า</t>
  </si>
  <si>
    <t>338 ตร.ม.</t>
  </si>
  <si>
    <t>ไม่น้อยกว่า 775 ตร.ม.</t>
  </si>
  <si>
    <t>ถมหินทิ้งคละ ขนาด 15-30 ซม.</t>
  </si>
  <si>
    <t>หรือมีปริมาตรไม่น้อยกว่า  410</t>
  </si>
  <si>
    <t>ลบ.ม.</t>
  </si>
  <si>
    <t>ติดตั้งราวกันตกสแตนเลส บริเวณ</t>
  </si>
  <si>
    <t>บันไดทางลง ช่วงที่ 2</t>
  </si>
  <si>
    <t>เพื่อซ่อมแซมพนังกั้นน้ำ</t>
  </si>
  <si>
    <t>ให้อยู่ในสภาพดี</t>
  </si>
  <si>
    <t>ป้องกันน้ำกัดเซาะ</t>
  </si>
  <si>
    <t>บริเวณริมตลิ่ง</t>
  </si>
  <si>
    <t>เทพื้นคอนกรีตเสริมเหล็ก โดยมีพื้นที่</t>
  </si>
  <si>
    <t xml:space="preserve"> 5 โครงการ</t>
  </si>
  <si>
    <t>ก.  ยุทธศาสตร์จังหวัด ยุทธศาสตร์ที่  4  ยุทธศาสตร์ด้านการพัฒนาคน ชุมชนและสังคมให้น่าอยู่ เข้มแข็งตามหลักปรัชญาเศรษฐกิจพอเพียง</t>
  </si>
  <si>
    <t>ข.  ยุทธศาสตร์การพัฒนาขององค์กรปกครองส่วนท้องถิ่นในเขตจังหวัดนครศรีธรรมราช ยุทธศาสตร์ที่ 5 การเสริมสร้างธรรมาภิบาลและการบริหารกิจการบ้านเมืองที่ดี</t>
  </si>
  <si>
    <t>พัฒนาประสิทธิภาพการ</t>
  </si>
  <si>
    <t>ปฎิบัติงานและการให้</t>
  </si>
  <si>
    <t>บริการแก่ประชาชน</t>
  </si>
  <si>
    <t>ส่งเสริมคุณธรรมและ</t>
  </si>
  <si>
    <t>เพื่อพัฒนาเทศบาลให้มี</t>
  </si>
  <si>
    <t>รื้อถอนถนนเดิม และทำการ</t>
  </si>
  <si>
    <t>ก่อสร้างถนนคอนกรีตเสริมเหล็ก</t>
  </si>
  <si>
    <t>ใหม่ ขนาดกว้าง 2.50 ม.</t>
  </si>
  <si>
    <t>ยาว  79 ม. หรือพื้นที่ก่อสร้าง</t>
  </si>
  <si>
    <t>ไม่น้อยกว่า  197.50 ตร.ม.</t>
  </si>
  <si>
    <t xml:space="preserve">   3.4 แผนงานอุตสาหกรรมและการโยธา</t>
  </si>
  <si>
    <t>ธรรม จริยธรรม</t>
  </si>
  <si>
    <t>จำนวน 2 ครั้ง/ ปี ครั้งละ 20 คน</t>
  </si>
  <si>
    <t>ไม่น้อยกว่าระดับดี</t>
  </si>
  <si>
    <t>แต่ละชุมชนมีความ</t>
  </si>
  <si>
    <t>ได้ข้อมูลประชากร</t>
  </si>
  <si>
    <t>ในแต่ละชุมชนมีความ</t>
  </si>
  <si>
    <t>ปรับปรุงต่อเติมอาคาร</t>
  </si>
  <si>
    <t>สำนักงานเทศบาลตำบล</t>
  </si>
  <si>
    <t>ปรับปรุงต่อเติมอาคารสำนักงาน</t>
  </si>
  <si>
    <t>เทศบาลตำบลไม้เรียง โดยทำการ</t>
  </si>
  <si>
    <t>1.ต่อเติมด้านหลังสำนักงาน</t>
  </si>
  <si>
    <t>โครงสร้างเหล็กมุงด้วยหลังคา</t>
  </si>
  <si>
    <t xml:space="preserve">เมทัลชีท </t>
  </si>
  <si>
    <t>3.ทาสีภายนอกสำนักงานพร้อมรั้ว</t>
  </si>
  <si>
    <t>สำนักงาน</t>
  </si>
  <si>
    <t>รายละเอียดตามแบบแปลนเทศบาล</t>
  </si>
  <si>
    <t>2.ปรับปรุงห้องน้ำสำนักงาน</t>
  </si>
  <si>
    <t>เพื่อปรับปรุงอาคาร</t>
  </si>
  <si>
    <t>สำนักงานให้อยู่ใน</t>
  </si>
  <si>
    <t>อาคารสำนัก</t>
  </si>
  <si>
    <t>งานที่ได้รับ</t>
  </si>
  <si>
    <t>การปรับปรุง</t>
  </si>
  <si>
    <t>ต่อเติม</t>
  </si>
  <si>
    <t>จำนวน 1หลัง</t>
  </si>
  <si>
    <t>อาคารสำนักงาน</t>
  </si>
  <si>
    <t>โครงการบริหารงานตาม</t>
  </si>
  <si>
    <t>หลักธรรมาภิบาล</t>
  </si>
  <si>
    <t>กลางวัน</t>
  </si>
  <si>
    <t>อุปกรณ์ต่างๆในการช่วย</t>
  </si>
  <si>
    <t>เหลือชีวิตได้อย่างถูกวิธี</t>
  </si>
  <si>
    <t>เรื่องธรรมาภิบาล</t>
  </si>
  <si>
    <t>สมหมาย ละออ-</t>
  </si>
  <si>
    <t>บ้านนายประสิทธิ์</t>
  </si>
  <si>
    <t>อาชีพ สร้างโอกาสและ</t>
  </si>
  <si>
    <t>ภัยธรรมชาติในเบื้องต้น</t>
  </si>
  <si>
    <t>ภัยครอบคลุมพื้นที่</t>
  </si>
  <si>
    <t>สภาพดีและมีพื้นที่</t>
  </si>
  <si>
    <t>สำหรับใช้ประโยชน์</t>
  </si>
  <si>
    <t>อยู่ในสภาพดีและ</t>
  </si>
  <si>
    <t>มีพื้นที่สำหรับใช้</t>
  </si>
  <si>
    <t>ก.  ยุทธศาสตร์จังหวัด ยุทธศาสตร์ที่ 1 ด้านการบริหารจัดการเกษตรและอุตสาหกรรมสู่มาตรฐานครบวงจรและเป็นมิตรกับสิ่งแวดล้อม</t>
  </si>
  <si>
    <t>เพื่อขนส่งสินค้าทางการ</t>
  </si>
  <si>
    <t>เกษตรและเพื่อรองรับ</t>
  </si>
  <si>
    <t>การท่องเที่ยวในอนาคต</t>
  </si>
  <si>
    <t>ขนส่งสินค้าทางการ</t>
  </si>
  <si>
    <t>การท่องเที่ยวใน</t>
  </si>
  <si>
    <t>อนาคต</t>
  </si>
  <si>
    <t>อย่างสะดวกและ</t>
  </si>
  <si>
    <t>เกษตรและรองรับ</t>
  </si>
  <si>
    <t>ต.ไม้เรียง</t>
  </si>
  <si>
    <t>20 ชุด พร้อมอุปกรณ์ประกอบ</t>
  </si>
  <si>
    <t>ติดตั้งครบชุด รายละเอียดตาม</t>
  </si>
  <si>
    <t>ถนนหลอด LED  ถนนทานพอ</t>
  </si>
  <si>
    <t xml:space="preserve"> - ฉวาง (สายใน) เริ่มต้น</t>
  </si>
  <si>
    <t>สามแยกโกดังสินค้านางวันทนา</t>
  </si>
  <si>
    <t xml:space="preserve"> - สามแยกวัดหาดสูง โดยทำ</t>
  </si>
  <si>
    <t>LED ขนาด ไม่น้อยกว่า 60 w</t>
  </si>
  <si>
    <t>จำนวน 37 ชุด พร้อมอุปกรณ์</t>
  </si>
  <si>
    <t>32 ท่อน รายละเอียดตาม</t>
  </si>
  <si>
    <t>แบบแปลนเทศบาลตำบล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</si>
</sst>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฿&quot;#,##0;\-&quot;฿&quot;#,##0"/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4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b/>
      <sz val="13"/>
      <color theme="1"/>
      <name val="TH SarabunIT๙"/>
      <family val="2"/>
    </font>
    <font>
      <sz val="14"/>
      <name val="TH SarabunIT๙"/>
      <family val="2"/>
    </font>
    <font>
      <sz val="13"/>
      <name val="TH SarabunIT๙"/>
      <family val="2"/>
    </font>
    <font>
      <b/>
      <sz val="12"/>
      <color theme="1"/>
      <name val="TH SarabunIT๙"/>
      <family val="2"/>
    </font>
    <font>
      <sz val="14"/>
      <color theme="1"/>
      <name val="TH SarabunPSK"/>
      <family val="2"/>
    </font>
    <font>
      <b/>
      <sz val="16"/>
      <color theme="1"/>
      <name val="TH SarabunIT๙"/>
      <family val="2"/>
    </font>
    <font>
      <sz val="14"/>
      <color rgb="FFFF0000"/>
      <name val="TH SarabunIT๙"/>
      <family val="2"/>
    </font>
    <font>
      <sz val="16"/>
      <color theme="1"/>
      <name val="TH SarabunIT๙"/>
      <family val="2"/>
    </font>
    <font>
      <b/>
      <sz val="14"/>
      <name val="TH SarabunIT๙"/>
      <family val="2"/>
    </font>
    <font>
      <b/>
      <sz val="13"/>
      <name val="TH SarabunIT๙"/>
      <family val="2"/>
    </font>
    <font>
      <sz val="12"/>
      <name val="TH SarabunIT๙"/>
      <family val="2"/>
    </font>
    <font>
      <sz val="11"/>
      <name val="Tahoma"/>
      <family val="2"/>
      <charset val="222"/>
      <scheme val="minor"/>
    </font>
    <font>
      <b/>
      <sz val="16"/>
      <name val="TH SarabunIT๙"/>
      <family val="2"/>
    </font>
    <font>
      <sz val="16"/>
      <name val="Tahoma"/>
      <family val="2"/>
      <charset val="222"/>
      <scheme val="minor"/>
    </font>
    <font>
      <sz val="16"/>
      <name val="TH SarabunIT๙"/>
      <family val="2"/>
    </font>
    <font>
      <sz val="14"/>
      <name val="TH SarabunPSK"/>
      <family val="2"/>
    </font>
    <font>
      <b/>
      <sz val="12"/>
      <name val="TH SarabunIT๙"/>
      <family val="2"/>
    </font>
    <font>
      <sz val="12"/>
      <name val="Tahoma"/>
      <family val="2"/>
      <charset val="222"/>
      <scheme val="minor"/>
    </font>
    <font>
      <b/>
      <sz val="11"/>
      <name val="TH SarabunIT๙"/>
      <family val="2"/>
    </font>
    <font>
      <b/>
      <sz val="10"/>
      <name val="TH SarabunIT๙"/>
      <family val="2"/>
    </font>
    <font>
      <sz val="11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3"/>
      <name val="TH SarabunPSK"/>
      <family val="2"/>
    </font>
    <font>
      <sz val="13.5"/>
      <name val="TH SarabunIT๙"/>
      <family val="2"/>
    </font>
    <font>
      <sz val="13"/>
      <color rgb="FFFF0000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1"/>
      <color theme="1"/>
      <name val="TH SarabunIT๙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.5"/>
      <name val="TH SarabunIT๙"/>
      <family val="2"/>
    </font>
    <font>
      <b/>
      <sz val="10"/>
      <color theme="1"/>
      <name val="TH SarabunIT๙"/>
      <family val="2"/>
    </font>
    <font>
      <sz val="10"/>
      <color theme="1"/>
      <name val="TH SarabunIT๙"/>
      <family val="2"/>
    </font>
    <font>
      <sz val="16"/>
      <color rgb="FFFF0000"/>
      <name val="TH SarabunIT๙"/>
      <family val="2"/>
    </font>
    <font>
      <sz val="14"/>
      <name val="TH SarabunIT๙"/>
      <family val="2"/>
      <charset val="222"/>
    </font>
    <font>
      <sz val="14"/>
      <name val="TH SarabunPSK"/>
      <family val="2"/>
      <charset val="222"/>
    </font>
    <font>
      <sz val="10"/>
      <name val="TH SarabunIT๙"/>
      <family val="2"/>
    </font>
    <font>
      <sz val="12.5"/>
      <name val="TH SarabunIT๙"/>
      <family val="2"/>
    </font>
    <font>
      <sz val="11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6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187" fontId="2" fillId="0" borderId="0" xfId="1" applyNumberFormat="1" applyFont="1"/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187" fontId="3" fillId="0" borderId="7" xfId="1" applyNumberFormat="1" applyFont="1" applyBorder="1" applyAlignment="1">
      <alignment horizontal="center"/>
    </xf>
    <xf numFmtId="187" fontId="2" fillId="0" borderId="2" xfId="1" applyNumberFormat="1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87" fontId="2" fillId="0" borderId="6" xfId="1" applyNumberFormat="1" applyFont="1" applyBorder="1"/>
    <xf numFmtId="0" fontId="2" fillId="0" borderId="0" xfId="0" applyFont="1" applyBorder="1"/>
    <xf numFmtId="187" fontId="2" fillId="0" borderId="0" xfId="1" applyNumberFormat="1" applyFont="1" applyBorder="1"/>
    <xf numFmtId="0" fontId="7" fillId="0" borderId="6" xfId="0" applyFont="1" applyBorder="1"/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textRotation="180"/>
    </xf>
    <xf numFmtId="43" fontId="3" fillId="0" borderId="1" xfId="1" applyFont="1" applyBorder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87" fontId="2" fillId="0" borderId="6" xfId="1" applyNumberFormat="1" applyFont="1" applyBorder="1"/>
    <xf numFmtId="187" fontId="2" fillId="0" borderId="0" xfId="1" applyNumberFormat="1" applyFont="1" applyBorder="1"/>
    <xf numFmtId="0" fontId="3" fillId="0" borderId="12" xfId="0" applyFont="1" applyBorder="1" applyAlignment="1">
      <alignment horizontal="center"/>
    </xf>
    <xf numFmtId="0" fontId="10" fillId="0" borderId="2" xfId="0" applyFont="1" applyBorder="1"/>
    <xf numFmtId="0" fontId="10" fillId="0" borderId="6" xfId="0" applyFont="1" applyBorder="1"/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10" xfId="0" applyFont="1" applyBorder="1"/>
    <xf numFmtId="187" fontId="2" fillId="0" borderId="6" xfId="1" applyNumberFormat="1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187" fontId="2" fillId="0" borderId="7" xfId="1" applyNumberFormat="1" applyFont="1" applyBorder="1"/>
    <xf numFmtId="0" fontId="2" fillId="0" borderId="0" xfId="0" applyFont="1" applyBorder="1"/>
    <xf numFmtId="187" fontId="3" fillId="0" borderId="1" xfId="0" applyNumberFormat="1" applyFont="1" applyBorder="1" applyAlignment="1">
      <alignment horizontal="center"/>
    </xf>
    <xf numFmtId="187" fontId="4" fillId="0" borderId="6" xfId="1" applyNumberFormat="1" applyFont="1" applyBorder="1"/>
    <xf numFmtId="0" fontId="2" fillId="0" borderId="2" xfId="0" applyFont="1" applyBorder="1" applyAlignment="1">
      <alignment horizontal="left"/>
    </xf>
    <xf numFmtId="0" fontId="5" fillId="0" borderId="6" xfId="0" applyFont="1" applyBorder="1"/>
    <xf numFmtId="187" fontId="9" fillId="0" borderId="1" xfId="1" applyNumberFormat="1" applyFont="1" applyBorder="1" applyAlignment="1">
      <alignment horizontal="center"/>
    </xf>
    <xf numFmtId="187" fontId="9" fillId="0" borderId="1" xfId="1" applyNumberFormat="1" applyFont="1" applyBorder="1"/>
    <xf numFmtId="0" fontId="3" fillId="0" borderId="3" xfId="0" applyFont="1" applyBorder="1" applyAlignment="1">
      <alignment horizontal="center"/>
    </xf>
    <xf numFmtId="0" fontId="11" fillId="0" borderId="0" xfId="0" applyFont="1"/>
    <xf numFmtId="0" fontId="2" fillId="0" borderId="9" xfId="0" applyFont="1" applyBorder="1" applyAlignment="1">
      <alignment horizontal="left"/>
    </xf>
    <xf numFmtId="187" fontId="2" fillId="0" borderId="6" xfId="0" applyNumberFormat="1" applyFont="1" applyBorder="1"/>
    <xf numFmtId="187" fontId="2" fillId="0" borderId="7" xfId="0" applyNumberFormat="1" applyFont="1" applyBorder="1"/>
    <xf numFmtId="0" fontId="2" fillId="0" borderId="0" xfId="0" applyFont="1" applyBorder="1" applyAlignment="1">
      <alignment horizontal="right" textRotation="180"/>
    </xf>
    <xf numFmtId="187" fontId="3" fillId="0" borderId="1" xfId="1" applyNumberFormat="1" applyFont="1" applyBorder="1"/>
    <xf numFmtId="0" fontId="13" fillId="0" borderId="0" xfId="0" applyFont="1" applyAlignment="1">
      <alignment horizontal="right" textRotation="180"/>
    </xf>
    <xf numFmtId="187" fontId="4" fillId="0" borderId="6" xfId="0" applyNumberFormat="1" applyFont="1" applyBorder="1"/>
    <xf numFmtId="187" fontId="6" fillId="0" borderId="1" xfId="0" applyNumberFormat="1" applyFont="1" applyBorder="1"/>
    <xf numFmtId="187" fontId="2" fillId="0" borderId="6" xfId="0" applyNumberFormat="1" applyFont="1" applyBorder="1" applyAlignment="1">
      <alignment horizontal="center"/>
    </xf>
    <xf numFmtId="187" fontId="5" fillId="0" borderId="6" xfId="0" applyNumberFormat="1" applyFont="1" applyBorder="1"/>
    <xf numFmtId="187" fontId="9" fillId="0" borderId="1" xfId="0" applyNumberFormat="1" applyFont="1" applyBorder="1" applyAlignment="1">
      <alignment horizontal="center"/>
    </xf>
    <xf numFmtId="187" fontId="7" fillId="0" borderId="6" xfId="1" applyNumberFormat="1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187" fontId="3" fillId="0" borderId="6" xfId="1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0" fontId="4" fillId="0" borderId="0" xfId="0" applyFont="1" applyAlignment="1">
      <alignment textRotation="180"/>
    </xf>
    <xf numFmtId="0" fontId="4" fillId="0" borderId="0" xfId="0" applyFont="1" applyBorder="1"/>
    <xf numFmtId="0" fontId="4" fillId="0" borderId="6" xfId="0" applyFont="1" applyBorder="1"/>
    <xf numFmtId="0" fontId="4" fillId="0" borderId="6" xfId="0" applyFont="1" applyBorder="1"/>
    <xf numFmtId="0" fontId="8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/>
    <xf numFmtId="187" fontId="2" fillId="0" borderId="6" xfId="1" applyNumberFormat="1" applyFont="1" applyBorder="1"/>
    <xf numFmtId="187" fontId="5" fillId="0" borderId="6" xfId="1" applyNumberFormat="1" applyFont="1" applyBorder="1"/>
    <xf numFmtId="0" fontId="4" fillId="0" borderId="6" xfId="0" applyFont="1" applyBorder="1" applyAlignment="1">
      <alignment horizontal="center"/>
    </xf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6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/>
    <xf numFmtId="187" fontId="2" fillId="0" borderId="6" xfId="1" applyNumberFormat="1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4" fillId="0" borderId="7" xfId="0" applyFont="1" applyBorder="1"/>
    <xf numFmtId="187" fontId="2" fillId="0" borderId="7" xfId="1" applyNumberFormat="1" applyFont="1" applyBorder="1"/>
    <xf numFmtId="0" fontId="4" fillId="0" borderId="6" xfId="0" applyFont="1" applyBorder="1" applyAlignment="1">
      <alignment horizontal="center"/>
    </xf>
    <xf numFmtId="0" fontId="8" fillId="0" borderId="6" xfId="0" applyFont="1" applyBorder="1"/>
    <xf numFmtId="187" fontId="8" fillId="0" borderId="2" xfId="1" applyNumberFormat="1" applyFont="1" applyBorder="1"/>
    <xf numFmtId="187" fontId="8" fillId="0" borderId="2" xfId="1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187" fontId="7" fillId="0" borderId="7" xfId="1" applyNumberFormat="1" applyFont="1" applyBorder="1" applyAlignment="1">
      <alignment horizontal="left"/>
    </xf>
    <xf numFmtId="187" fontId="8" fillId="0" borderId="7" xfId="1" applyNumberFormat="1" applyFont="1" applyBorder="1" applyAlignment="1">
      <alignment horizontal="left"/>
    </xf>
    <xf numFmtId="187" fontId="7" fillId="0" borderId="6" xfId="1" applyNumberFormat="1" applyFont="1" applyBorder="1" applyAlignment="1">
      <alignment horizontal="left"/>
    </xf>
    <xf numFmtId="187" fontId="8" fillId="0" borderId="6" xfId="1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87" fontId="8" fillId="0" borderId="2" xfId="1" applyNumberFormat="1" applyFont="1" applyBorder="1" applyAlignment="1">
      <alignment horizontal="center"/>
    </xf>
    <xf numFmtId="0" fontId="7" fillId="0" borderId="6" xfId="0" applyFont="1" applyBorder="1" applyAlignment="1"/>
    <xf numFmtId="187" fontId="14" fillId="0" borderId="6" xfId="1" applyNumberFormat="1" applyFont="1" applyBorder="1"/>
    <xf numFmtId="187" fontId="15" fillId="0" borderId="6" xfId="1" applyNumberFormat="1" applyFont="1" applyBorder="1"/>
    <xf numFmtId="0" fontId="16" fillId="0" borderId="6" xfId="0" applyFont="1" applyBorder="1" applyAlignment="1">
      <alignment horizontal="center"/>
    </xf>
    <xf numFmtId="0" fontId="7" fillId="0" borderId="7" xfId="0" applyFont="1" applyBorder="1" applyAlignment="1"/>
    <xf numFmtId="187" fontId="14" fillId="0" borderId="7" xfId="1" applyNumberFormat="1" applyFont="1" applyBorder="1"/>
    <xf numFmtId="187" fontId="15" fillId="0" borderId="7" xfId="1" applyNumberFormat="1" applyFont="1" applyBorder="1"/>
    <xf numFmtId="0" fontId="14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4" fillId="0" borderId="6" xfId="1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87" fontId="7" fillId="0" borderId="6" xfId="1" applyNumberFormat="1" applyFont="1" applyBorder="1"/>
    <xf numFmtId="187" fontId="8" fillId="0" borderId="6" xfId="1" applyNumberFormat="1" applyFont="1" applyBorder="1"/>
    <xf numFmtId="0" fontId="14" fillId="0" borderId="7" xfId="0" applyFont="1" applyBorder="1"/>
    <xf numFmtId="187" fontId="14" fillId="0" borderId="7" xfId="1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8" fillId="0" borderId="6" xfId="0" applyFont="1" applyBorder="1"/>
    <xf numFmtId="187" fontId="7" fillId="0" borderId="2" xfId="1" applyNumberFormat="1" applyFont="1" applyBorder="1" applyAlignment="1">
      <alignment horizontal="center"/>
    </xf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187" fontId="3" fillId="0" borderId="7" xfId="1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7" fillId="0" borderId="7" xfId="0" applyFont="1" applyBorder="1"/>
    <xf numFmtId="0" fontId="7" fillId="0" borderId="0" xfId="0" applyFont="1" applyBorder="1"/>
    <xf numFmtId="0" fontId="4" fillId="0" borderId="0" xfId="0" applyFont="1" applyAlignment="1">
      <alignment textRotation="180"/>
    </xf>
    <xf numFmtId="0" fontId="7" fillId="0" borderId="6" xfId="0" applyFont="1" applyBorder="1"/>
    <xf numFmtId="0" fontId="7" fillId="0" borderId="2" xfId="0" applyFont="1" applyBorder="1" applyAlignment="1">
      <alignment horizontal="center"/>
    </xf>
    <xf numFmtId="187" fontId="7" fillId="0" borderId="7" xfId="1" applyNumberFormat="1" applyFont="1" applyBorder="1"/>
    <xf numFmtId="0" fontId="7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87" fontId="7" fillId="0" borderId="0" xfId="1" applyNumberFormat="1" applyFont="1" applyBorder="1"/>
    <xf numFmtId="0" fontId="7" fillId="0" borderId="15" xfId="0" applyFont="1" applyBorder="1"/>
    <xf numFmtId="0" fontId="12" fillId="0" borderId="7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87" fontId="7" fillId="0" borderId="0" xfId="1" applyNumberFormat="1" applyFont="1" applyBorder="1" applyAlignment="1">
      <alignment horizontal="left"/>
    </xf>
    <xf numFmtId="187" fontId="8" fillId="0" borderId="0" xfId="1" applyNumberFormat="1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187" fontId="7" fillId="0" borderId="14" xfId="1" applyNumberFormat="1" applyFont="1" applyBorder="1" applyAlignment="1">
      <alignment horizontal="left"/>
    </xf>
    <xf numFmtId="187" fontId="8" fillId="0" borderId="14" xfId="1" applyNumberFormat="1" applyFont="1" applyBorder="1" applyAlignment="1">
      <alignment horizontal="left"/>
    </xf>
    <xf numFmtId="187" fontId="15" fillId="0" borderId="15" xfId="1" applyNumberFormat="1" applyFont="1" applyBorder="1"/>
    <xf numFmtId="0" fontId="7" fillId="0" borderId="14" xfId="0" applyFont="1" applyBorder="1" applyAlignment="1">
      <alignment horizontal="center"/>
    </xf>
    <xf numFmtId="187" fontId="14" fillId="0" borderId="14" xfId="1" applyNumberFormat="1" applyFont="1" applyBorder="1"/>
    <xf numFmtId="187" fontId="15" fillId="0" borderId="14" xfId="1" applyNumberFormat="1" applyFont="1" applyBorder="1"/>
    <xf numFmtId="0" fontId="15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15" xfId="0" applyFont="1" applyBorder="1" applyAlignment="1">
      <alignment horizontal="center"/>
    </xf>
    <xf numFmtId="187" fontId="14" fillId="0" borderId="15" xfId="1" applyNumberFormat="1" applyFont="1" applyBorder="1"/>
    <xf numFmtId="0" fontId="8" fillId="0" borderId="1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7" fillId="0" borderId="14" xfId="0" applyFont="1" applyBorder="1"/>
    <xf numFmtId="0" fontId="8" fillId="0" borderId="2" xfId="0" applyFont="1" applyBorder="1"/>
    <xf numFmtId="0" fontId="7" fillId="0" borderId="0" xfId="0" applyFont="1" applyBorder="1" applyAlignment="1"/>
    <xf numFmtId="187" fontId="14" fillId="0" borderId="0" xfId="1" applyNumberFormat="1" applyFont="1" applyBorder="1"/>
    <xf numFmtId="187" fontId="15" fillId="0" borderId="0" xfId="1" applyNumberFormat="1" applyFont="1" applyBorder="1"/>
    <xf numFmtId="187" fontId="7" fillId="0" borderId="2" xfId="1" applyNumberFormat="1" applyFont="1" applyBorder="1"/>
    <xf numFmtId="187" fontId="8" fillId="0" borderId="6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/>
    <xf numFmtId="0" fontId="14" fillId="0" borderId="1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textRotation="180"/>
    </xf>
    <xf numFmtId="0" fontId="8" fillId="0" borderId="7" xfId="0" applyFont="1" applyBorder="1"/>
    <xf numFmtId="187" fontId="7" fillId="0" borderId="14" xfId="1" applyNumberFormat="1" applyFont="1" applyBorder="1"/>
    <xf numFmtId="187" fontId="7" fillId="0" borderId="15" xfId="1" applyNumberFormat="1" applyFont="1" applyBorder="1"/>
    <xf numFmtId="187" fontId="7" fillId="0" borderId="7" xfId="1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textRotation="180"/>
    </xf>
    <xf numFmtId="0" fontId="8" fillId="0" borderId="14" xfId="0" applyFont="1" applyBorder="1"/>
    <xf numFmtId="187" fontId="8" fillId="0" borderId="14" xfId="1" applyNumberFormat="1" applyFont="1" applyBorder="1"/>
    <xf numFmtId="0" fontId="8" fillId="0" borderId="15" xfId="0" applyFont="1" applyBorder="1"/>
    <xf numFmtId="0" fontId="7" fillId="0" borderId="0" xfId="0" applyFont="1"/>
    <xf numFmtId="0" fontId="8" fillId="0" borderId="2" xfId="0" applyFont="1" applyBorder="1" applyAlignment="1"/>
    <xf numFmtId="0" fontId="8" fillId="0" borderId="6" xfId="0" applyFont="1" applyBorder="1" applyAlignment="1"/>
    <xf numFmtId="0" fontId="7" fillId="0" borderId="9" xfId="0" applyFont="1" applyBorder="1"/>
    <xf numFmtId="0" fontId="7" fillId="0" borderId="10" xfId="0" applyFont="1" applyBorder="1"/>
    <xf numFmtId="0" fontId="7" fillId="0" borderId="12" xfId="0" applyFont="1" applyBorder="1"/>
    <xf numFmtId="187" fontId="7" fillId="0" borderId="9" xfId="1" applyNumberFormat="1" applyFont="1" applyBorder="1"/>
    <xf numFmtId="187" fontId="7" fillId="0" borderId="10" xfId="1" applyNumberFormat="1" applyFont="1" applyBorder="1"/>
    <xf numFmtId="187" fontId="7" fillId="0" borderId="12" xfId="1" applyNumberFormat="1" applyFont="1" applyBorder="1"/>
    <xf numFmtId="0" fontId="7" fillId="0" borderId="8" xfId="0" applyFont="1" applyBorder="1"/>
    <xf numFmtId="0" fontId="7" fillId="0" borderId="11" xfId="0" applyFont="1" applyBorder="1"/>
    <xf numFmtId="187" fontId="16" fillId="0" borderId="6" xfId="1" applyNumberFormat="1" applyFont="1" applyBorder="1"/>
    <xf numFmtId="187" fontId="8" fillId="0" borderId="7" xfId="1" applyNumberFormat="1" applyFont="1" applyBorder="1"/>
    <xf numFmtId="0" fontId="7" fillId="0" borderId="13" xfId="0" applyFont="1" applyBorder="1"/>
    <xf numFmtId="0" fontId="14" fillId="0" borderId="1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7" fillId="0" borderId="2" xfId="0" applyFont="1" applyBorder="1" applyAlignment="1"/>
    <xf numFmtId="187" fontId="14" fillId="0" borderId="2" xfId="1" applyNumberFormat="1" applyFont="1" applyBorder="1" applyAlignment="1">
      <alignment horizontal="center"/>
    </xf>
    <xf numFmtId="187" fontId="15" fillId="0" borderId="2" xfId="1" applyNumberFormat="1" applyFont="1" applyBorder="1" applyAlignment="1">
      <alignment horizontal="center"/>
    </xf>
    <xf numFmtId="187" fontId="14" fillId="0" borderId="2" xfId="1" applyNumberFormat="1" applyFont="1" applyBorder="1"/>
    <xf numFmtId="187" fontId="15" fillId="0" borderId="2" xfId="1" applyNumberFormat="1" applyFont="1" applyBorder="1"/>
    <xf numFmtId="187" fontId="15" fillId="0" borderId="6" xfId="1" applyNumberFormat="1" applyFont="1" applyBorder="1" applyAlignment="1">
      <alignment horizontal="center"/>
    </xf>
    <xf numFmtId="187" fontId="14" fillId="0" borderId="6" xfId="1" applyNumberFormat="1" applyFont="1" applyBorder="1" applyAlignment="1">
      <alignment horizontal="center"/>
    </xf>
    <xf numFmtId="187" fontId="8" fillId="0" borderId="0" xfId="1" applyNumberFormat="1" applyFont="1" applyBorder="1"/>
    <xf numFmtId="0" fontId="7" fillId="0" borderId="10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187" fontId="14" fillId="0" borderId="1" xfId="1" applyNumberFormat="1" applyFont="1" applyBorder="1" applyAlignment="1">
      <alignment horizontal="center"/>
    </xf>
    <xf numFmtId="187" fontId="15" fillId="0" borderId="1" xfId="1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87" fontId="8" fillId="0" borderId="7" xfId="1" applyNumberFormat="1" applyFont="1" applyBorder="1" applyAlignment="1">
      <alignment horizontal="center"/>
    </xf>
    <xf numFmtId="187" fontId="7" fillId="0" borderId="14" xfId="1" applyNumberFormat="1" applyFont="1" applyBorder="1" applyAlignment="1">
      <alignment horizontal="center"/>
    </xf>
    <xf numFmtId="187" fontId="8" fillId="0" borderId="14" xfId="1" applyNumberFormat="1" applyFont="1" applyBorder="1" applyAlignment="1">
      <alignment horizontal="center"/>
    </xf>
    <xf numFmtId="187" fontId="7" fillId="0" borderId="0" xfId="1" applyNumberFormat="1" applyFont="1" applyBorder="1" applyAlignment="1">
      <alignment horizontal="center"/>
    </xf>
    <xf numFmtId="187" fontId="8" fillId="0" borderId="0" xfId="1" applyNumberFormat="1" applyFont="1" applyBorder="1" applyAlignment="1">
      <alignment horizontal="center"/>
    </xf>
    <xf numFmtId="187" fontId="7" fillId="0" borderId="2" xfId="1" applyNumberFormat="1" applyFont="1" applyBorder="1" applyAlignment="1">
      <alignment horizontal="left"/>
    </xf>
    <xf numFmtId="0" fontId="8" fillId="0" borderId="15" xfId="0" applyFont="1" applyBorder="1" applyAlignment="1">
      <alignment horizontal="center"/>
    </xf>
    <xf numFmtId="187" fontId="7" fillId="0" borderId="15" xfId="1" applyNumberFormat="1" applyFont="1" applyBorder="1" applyAlignment="1">
      <alignment horizontal="center"/>
    </xf>
    <xf numFmtId="187" fontId="8" fillId="0" borderId="15" xfId="1" applyNumberFormat="1" applyFont="1" applyBorder="1" applyAlignment="1">
      <alignment horizontal="center"/>
    </xf>
    <xf numFmtId="0" fontId="8" fillId="0" borderId="0" xfId="0" applyFont="1" applyAlignment="1">
      <alignment horizontal="left" textRotation="180"/>
    </xf>
    <xf numFmtId="0" fontId="20" fillId="0" borderId="0" xfId="0" applyFont="1" applyBorder="1"/>
    <xf numFmtId="187" fontId="20" fillId="0" borderId="0" xfId="1" applyNumberFormat="1" applyFont="1" applyBorder="1"/>
    <xf numFmtId="188" fontId="8" fillId="0" borderId="2" xfId="1" applyNumberFormat="1" applyFont="1" applyBorder="1" applyAlignment="1">
      <alignment horizontal="center"/>
    </xf>
    <xf numFmtId="0" fontId="23" fillId="0" borderId="0" xfId="0" applyFont="1"/>
    <xf numFmtId="0" fontId="7" fillId="0" borderId="0" xfId="0" applyFont="1" applyAlignment="1">
      <alignment textRotation="180"/>
    </xf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87" fontId="24" fillId="0" borderId="1" xfId="1" applyNumberFormat="1" applyFont="1" applyBorder="1" applyAlignment="1">
      <alignment horizontal="center"/>
    </xf>
    <xf numFmtId="187" fontId="14" fillId="0" borderId="0" xfId="1" applyNumberFormat="1" applyFont="1" applyBorder="1" applyAlignment="1">
      <alignment horizontal="center"/>
    </xf>
    <xf numFmtId="187" fontId="15" fillId="0" borderId="0" xfId="1" applyNumberFormat="1" applyFont="1" applyBorder="1" applyAlignment="1">
      <alignment horizontal="center"/>
    </xf>
    <xf numFmtId="187" fontId="22" fillId="0" borderId="0" xfId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20" fillId="0" borderId="0" xfId="0" applyFont="1"/>
    <xf numFmtId="0" fontId="16" fillId="0" borderId="6" xfId="0" applyFont="1" applyBorder="1"/>
    <xf numFmtId="0" fontId="16" fillId="0" borderId="7" xfId="0" applyFont="1" applyBorder="1"/>
    <xf numFmtId="187" fontId="16" fillId="0" borderId="7" xfId="1" applyNumberFormat="1" applyFont="1" applyBorder="1"/>
    <xf numFmtId="187" fontId="22" fillId="0" borderId="6" xfId="1" applyNumberFormat="1" applyFont="1" applyBorder="1" applyAlignment="1">
      <alignment horizontal="center"/>
    </xf>
    <xf numFmtId="0" fontId="14" fillId="0" borderId="6" xfId="0" applyFont="1" applyBorder="1" applyAlignment="1">
      <alignment horizontal="left"/>
    </xf>
    <xf numFmtId="187" fontId="15" fillId="0" borderId="7" xfId="1" applyNumberFormat="1" applyFont="1" applyBorder="1" applyAlignment="1">
      <alignment horizontal="center"/>
    </xf>
    <xf numFmtId="187" fontId="22" fillId="0" borderId="7" xfId="1" applyNumberFormat="1" applyFont="1" applyBorder="1" applyAlignment="1">
      <alignment horizontal="center"/>
    </xf>
    <xf numFmtId="0" fontId="16" fillId="0" borderId="6" xfId="0" applyFont="1" applyBorder="1" applyAlignment="1">
      <alignment horizontal="left"/>
    </xf>
    <xf numFmtId="0" fontId="18" fillId="0" borderId="0" xfId="0" applyFont="1"/>
    <xf numFmtId="187" fontId="18" fillId="0" borderId="0" xfId="1" applyNumberFormat="1" applyFont="1"/>
    <xf numFmtId="187" fontId="14" fillId="0" borderId="0" xfId="1" applyNumberFormat="1" applyFont="1"/>
    <xf numFmtId="0" fontId="7" fillId="0" borderId="2" xfId="0" applyFont="1" applyBorder="1" applyAlignment="1">
      <alignment vertical="top"/>
    </xf>
    <xf numFmtId="0" fontId="17" fillId="0" borderId="7" xfId="0" applyFont="1" applyBorder="1"/>
    <xf numFmtId="0" fontId="17" fillId="0" borderId="0" xfId="0" applyFont="1" applyBorder="1"/>
    <xf numFmtId="0" fontId="3" fillId="0" borderId="1" xfId="0" applyFont="1" applyBorder="1" applyAlignment="1">
      <alignment horizontal="center"/>
    </xf>
    <xf numFmtId="0" fontId="26" fillId="0" borderId="0" xfId="0" applyFont="1"/>
    <xf numFmtId="187" fontId="15" fillId="0" borderId="1" xfId="1" applyNumberFormat="1" applyFont="1" applyBorder="1"/>
    <xf numFmtId="0" fontId="8" fillId="0" borderId="8" xfId="0" applyFont="1" applyBorder="1"/>
    <xf numFmtId="0" fontId="8" fillId="0" borderId="11" xfId="0" applyFont="1" applyBorder="1"/>
    <xf numFmtId="0" fontId="15" fillId="0" borderId="1" xfId="0" applyFont="1" applyBorder="1"/>
    <xf numFmtId="187" fontId="15" fillId="0" borderId="1" xfId="0" applyNumberFormat="1" applyFont="1" applyBorder="1" applyAlignment="1">
      <alignment horizontal="center"/>
    </xf>
    <xf numFmtId="3" fontId="24" fillId="0" borderId="1" xfId="0" applyNumberFormat="1" applyFont="1" applyBorder="1" applyAlignment="1">
      <alignment horizontal="center"/>
    </xf>
    <xf numFmtId="187" fontId="22" fillId="0" borderId="1" xfId="1" applyNumberFormat="1" applyFont="1" applyBorder="1" applyAlignment="1">
      <alignment horizontal="center"/>
    </xf>
    <xf numFmtId="0" fontId="22" fillId="0" borderId="1" xfId="0" applyFont="1" applyBorder="1"/>
    <xf numFmtId="187" fontId="5" fillId="0" borderId="2" xfId="1" applyNumberFormat="1" applyFont="1" applyBorder="1"/>
    <xf numFmtId="0" fontId="20" fillId="0" borderId="0" xfId="0" applyFont="1" applyAlignment="1">
      <alignment horizontal="right" textRotation="180"/>
    </xf>
    <xf numFmtId="0" fontId="7" fillId="0" borderId="14" xfId="0" applyFont="1" applyBorder="1" applyAlignment="1">
      <alignment horizontal="right" textRotation="180"/>
    </xf>
    <xf numFmtId="0" fontId="7" fillId="0" borderId="0" xfId="0" applyFont="1" applyBorder="1" applyAlignment="1">
      <alignment horizontal="right" textRotation="180"/>
    </xf>
    <xf numFmtId="0" fontId="8" fillId="0" borderId="13" xfId="0" applyFont="1" applyBorder="1"/>
    <xf numFmtId="3" fontId="15" fillId="0" borderId="1" xfId="0" applyNumberFormat="1" applyFont="1" applyBorder="1"/>
    <xf numFmtId="0" fontId="20" fillId="0" borderId="0" xfId="0" applyFont="1" applyBorder="1" applyAlignment="1">
      <alignment horizontal="right" textRotation="180"/>
    </xf>
    <xf numFmtId="187" fontId="4" fillId="0" borderId="6" xfId="1" applyNumberFormat="1" applyFont="1" applyBorder="1" applyAlignment="1">
      <alignment horizontal="center"/>
    </xf>
    <xf numFmtId="0" fontId="27" fillId="0" borderId="0" xfId="0" applyFont="1"/>
    <xf numFmtId="0" fontId="14" fillId="0" borderId="0" xfId="0" applyFont="1" applyBorder="1"/>
    <xf numFmtId="37" fontId="7" fillId="0" borderId="0" xfId="0" applyNumberFormat="1" applyFont="1" applyBorder="1" applyAlignment="1">
      <alignment horizontal="right" textRotation="180"/>
    </xf>
    <xf numFmtId="0" fontId="13" fillId="0" borderId="0" xfId="0" applyFont="1" applyBorder="1" applyAlignment="1">
      <alignment horizontal="right" textRotation="180"/>
    </xf>
    <xf numFmtId="187" fontId="16" fillId="0" borderId="2" xfId="1" applyNumberFormat="1" applyFont="1" applyBorder="1" applyAlignment="1">
      <alignment horizontal="center"/>
    </xf>
    <xf numFmtId="187" fontId="16" fillId="0" borderId="2" xfId="1" applyNumberFormat="1" applyFont="1" applyBorder="1"/>
    <xf numFmtId="43" fontId="14" fillId="0" borderId="1" xfId="1" applyFont="1" applyBorder="1" applyAlignment="1">
      <alignment horizontal="center"/>
    </xf>
    <xf numFmtId="0" fontId="28" fillId="0" borderId="6" xfId="0" applyFont="1" applyBorder="1"/>
    <xf numFmtId="0" fontId="28" fillId="0" borderId="7" xfId="0" applyFont="1" applyBorder="1"/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Alignment="1">
      <alignment textRotation="180"/>
    </xf>
    <xf numFmtId="0" fontId="4" fillId="0" borderId="0" xfId="0" applyFont="1" applyBorder="1"/>
    <xf numFmtId="0" fontId="7" fillId="0" borderId="2" xfId="0" applyFont="1" applyBorder="1"/>
    <xf numFmtId="0" fontId="7" fillId="0" borderId="7" xfId="0" applyFont="1" applyBorder="1"/>
    <xf numFmtId="0" fontId="7" fillId="0" borderId="0" xfId="0" applyFont="1" applyBorder="1"/>
    <xf numFmtId="0" fontId="8" fillId="0" borderId="6" xfId="0" applyFont="1" applyBorder="1"/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7" fillId="0" borderId="2" xfId="0" applyFont="1" applyBorder="1" applyAlignment="1">
      <alignment horizontal="center"/>
    </xf>
    <xf numFmtId="187" fontId="7" fillId="0" borderId="6" xfId="1" applyNumberFormat="1" applyFont="1" applyBorder="1"/>
    <xf numFmtId="187" fontId="8" fillId="0" borderId="6" xfId="1" applyNumberFormat="1" applyFont="1" applyBorder="1"/>
    <xf numFmtId="0" fontId="7" fillId="0" borderId="6" xfId="0" applyFont="1" applyBorder="1" applyAlignment="1">
      <alignment horizontal="center"/>
    </xf>
    <xf numFmtId="187" fontId="7" fillId="0" borderId="7" xfId="1" applyNumberFormat="1" applyFont="1" applyBorder="1"/>
    <xf numFmtId="0" fontId="7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textRotation="180"/>
    </xf>
    <xf numFmtId="0" fontId="7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4" fillId="0" borderId="6" xfId="1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4" fillId="0" borderId="7" xfId="0" applyFont="1" applyBorder="1"/>
    <xf numFmtId="187" fontId="14" fillId="0" borderId="7" xfId="1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87" fontId="7" fillId="0" borderId="6" xfId="1" applyNumberFormat="1" applyFont="1" applyBorder="1" applyAlignment="1">
      <alignment horizontal="center"/>
    </xf>
    <xf numFmtId="187" fontId="7" fillId="0" borderId="7" xfId="1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8" fillId="0" borderId="14" xfId="0" applyFont="1" applyBorder="1" applyAlignment="1">
      <alignment horizontal="center"/>
    </xf>
    <xf numFmtId="0" fontId="7" fillId="0" borderId="14" xfId="0" applyFont="1" applyBorder="1"/>
    <xf numFmtId="187" fontId="7" fillId="0" borderId="14" xfId="1" applyNumberFormat="1" applyFont="1" applyBorder="1"/>
    <xf numFmtId="0" fontId="8" fillId="0" borderId="0" xfId="0" applyFont="1" applyBorder="1" applyAlignment="1">
      <alignment horizontal="center"/>
    </xf>
    <xf numFmtId="187" fontId="7" fillId="0" borderId="0" xfId="1" applyNumberFormat="1" applyFont="1" applyBorder="1"/>
    <xf numFmtId="0" fontId="8" fillId="0" borderId="14" xfId="0" applyFont="1" applyBorder="1"/>
    <xf numFmtId="0" fontId="8" fillId="0" borderId="0" xfId="0" applyFont="1" applyBorder="1"/>
    <xf numFmtId="0" fontId="8" fillId="0" borderId="0" xfId="0" applyFont="1" applyBorder="1" applyAlignment="1">
      <alignment textRotation="180"/>
    </xf>
    <xf numFmtId="0" fontId="8" fillId="0" borderId="6" xfId="0" applyFont="1" applyBorder="1" applyAlignment="1">
      <alignment horizontal="left"/>
    </xf>
    <xf numFmtId="0" fontId="7" fillId="0" borderId="13" xfId="0" applyFont="1" applyBorder="1" applyAlignment="1">
      <alignment horizontal="center"/>
    </xf>
    <xf numFmtId="187" fontId="7" fillId="0" borderId="15" xfId="1" applyNumberFormat="1" applyFont="1" applyBorder="1"/>
    <xf numFmtId="0" fontId="21" fillId="0" borderId="2" xfId="0" applyFont="1" applyBorder="1"/>
    <xf numFmtId="0" fontId="21" fillId="0" borderId="2" xfId="0" applyFont="1" applyBorder="1" applyAlignment="1">
      <alignment horizontal="center"/>
    </xf>
    <xf numFmtId="0" fontId="21" fillId="0" borderId="6" xfId="0" applyFont="1" applyBorder="1"/>
    <xf numFmtId="0" fontId="21" fillId="0" borderId="6" xfId="0" applyFont="1" applyBorder="1" applyAlignment="1">
      <alignment horizontal="center"/>
    </xf>
    <xf numFmtId="0" fontId="21" fillId="0" borderId="7" xfId="0" applyFont="1" applyBorder="1"/>
    <xf numFmtId="0" fontId="7" fillId="0" borderId="0" xfId="0" applyFont="1" applyBorder="1" applyAlignment="1">
      <alignment horizontal="right" textRotation="180"/>
    </xf>
    <xf numFmtId="0" fontId="7" fillId="0" borderId="14" xfId="0" applyFont="1" applyBorder="1" applyAlignment="1">
      <alignment horizontal="right" textRotation="180"/>
    </xf>
    <xf numFmtId="0" fontId="7" fillId="0" borderId="11" xfId="0" applyFont="1" applyBorder="1" applyAlignment="1">
      <alignment horizontal="center"/>
    </xf>
    <xf numFmtId="0" fontId="7" fillId="0" borderId="2" xfId="0" applyFont="1" applyBorder="1"/>
    <xf numFmtId="0" fontId="7" fillId="0" borderId="7" xfId="0" applyFont="1" applyBorder="1"/>
    <xf numFmtId="0" fontId="7" fillId="0" borderId="0" xfId="0" applyFont="1" applyBorder="1"/>
    <xf numFmtId="0" fontId="8" fillId="0" borderId="6" xfId="0" applyFont="1" applyBorder="1"/>
    <xf numFmtId="0" fontId="7" fillId="0" borderId="6" xfId="0" applyFont="1" applyBorder="1" applyAlignment="1">
      <alignment horizontal="left"/>
    </xf>
    <xf numFmtId="0" fontId="7" fillId="0" borderId="6" xfId="0" applyFont="1" applyBorder="1"/>
    <xf numFmtId="187" fontId="7" fillId="0" borderId="2" xfId="1" applyNumberFormat="1" applyFont="1" applyBorder="1"/>
    <xf numFmtId="0" fontId="7" fillId="0" borderId="2" xfId="0" applyFont="1" applyBorder="1" applyAlignment="1">
      <alignment horizontal="center"/>
    </xf>
    <xf numFmtId="187" fontId="7" fillId="0" borderId="6" xfId="1" applyNumberFormat="1" applyFont="1" applyBorder="1"/>
    <xf numFmtId="187" fontId="8" fillId="0" borderId="6" xfId="1" applyNumberFormat="1" applyFont="1" applyBorder="1"/>
    <xf numFmtId="0" fontId="7" fillId="0" borderId="6" xfId="0" applyFont="1" applyBorder="1" applyAlignment="1">
      <alignment horizontal="center"/>
    </xf>
    <xf numFmtId="187" fontId="7" fillId="0" borderId="7" xfId="1" applyNumberFormat="1" applyFont="1" applyBorder="1"/>
    <xf numFmtId="187" fontId="8" fillId="0" borderId="7" xfId="1" applyNumberFormat="1" applyFont="1" applyBorder="1"/>
    <xf numFmtId="0" fontId="7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textRotation="180"/>
    </xf>
    <xf numFmtId="0" fontId="8" fillId="0" borderId="0" xfId="0" applyFont="1" applyAlignment="1">
      <alignment horizontal="left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4" fillId="0" borderId="7" xfId="0" applyFont="1" applyBorder="1"/>
    <xf numFmtId="187" fontId="14" fillId="0" borderId="7" xfId="1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87" fontId="7" fillId="0" borderId="2" xfId="1" applyNumberFormat="1" applyFont="1" applyBorder="1" applyAlignment="1">
      <alignment horizontal="center"/>
    </xf>
    <xf numFmtId="187" fontId="7" fillId="0" borderId="6" xfId="1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8" fillId="0" borderId="14" xfId="0" applyFont="1" applyBorder="1" applyAlignment="1">
      <alignment horizontal="center"/>
    </xf>
    <xf numFmtId="0" fontId="7" fillId="0" borderId="14" xfId="0" applyFont="1" applyBorder="1"/>
    <xf numFmtId="187" fontId="7" fillId="0" borderId="14" xfId="1" applyNumberFormat="1" applyFont="1" applyBorder="1"/>
    <xf numFmtId="0" fontId="7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87" fontId="7" fillId="0" borderId="0" xfId="1" applyNumberFormat="1" applyFont="1" applyBorder="1"/>
    <xf numFmtId="0" fontId="8" fillId="0" borderId="6" xfId="0" applyFont="1" applyBorder="1" applyAlignment="1">
      <alignment horizontal="left"/>
    </xf>
    <xf numFmtId="0" fontId="7" fillId="0" borderId="11" xfId="0" applyFont="1" applyBorder="1"/>
    <xf numFmtId="187" fontId="14" fillId="0" borderId="6" xfId="1" applyNumberFormat="1" applyFont="1" applyBorder="1" applyAlignment="1">
      <alignment horizontal="center"/>
    </xf>
    <xf numFmtId="0" fontId="14" fillId="0" borderId="2" xfId="0" applyFont="1" applyBorder="1"/>
    <xf numFmtId="187" fontId="14" fillId="0" borderId="10" xfId="1" applyNumberFormat="1" applyFont="1" applyBorder="1" applyAlignment="1">
      <alignment horizontal="center"/>
    </xf>
    <xf numFmtId="0" fontId="14" fillId="0" borderId="2" xfId="1" applyNumberFormat="1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21" fillId="0" borderId="6" xfId="0" applyFont="1" applyBorder="1"/>
    <xf numFmtId="0" fontId="21" fillId="0" borderId="6" xfId="0" applyFont="1" applyBorder="1" applyAlignment="1">
      <alignment horizontal="left"/>
    </xf>
    <xf numFmtId="0" fontId="7" fillId="0" borderId="13" xfId="0" applyFont="1" applyBorder="1"/>
    <xf numFmtId="0" fontId="3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7" fillId="0" borderId="2" xfId="0" applyFont="1" applyBorder="1"/>
    <xf numFmtId="0" fontId="7" fillId="0" borderId="6" xfId="0" applyFont="1" applyBorder="1"/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187" fontId="7" fillId="0" borderId="2" xfId="1" applyNumberFormat="1" applyFont="1" applyBorder="1"/>
    <xf numFmtId="187" fontId="8" fillId="0" borderId="2" xfId="1" applyNumberFormat="1" applyFont="1" applyBorder="1"/>
    <xf numFmtId="0" fontId="7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187" fontId="7" fillId="0" borderId="6" xfId="1" applyNumberFormat="1" applyFont="1" applyBorder="1" applyAlignment="1">
      <alignment horizontal="left"/>
    </xf>
    <xf numFmtId="187" fontId="8" fillId="0" borderId="6" xfId="1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87" fontId="7" fillId="0" borderId="7" xfId="1" applyNumberFormat="1" applyFont="1" applyBorder="1" applyAlignment="1">
      <alignment horizontal="left"/>
    </xf>
    <xf numFmtId="187" fontId="8" fillId="0" borderId="7" xfId="1" applyNumberFormat="1" applyFont="1" applyBorder="1" applyAlignment="1">
      <alignment horizontal="left"/>
    </xf>
    <xf numFmtId="187" fontId="8" fillId="0" borderId="2" xfId="1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87" fontId="7" fillId="0" borderId="0" xfId="1" applyNumberFormat="1" applyFont="1" applyBorder="1" applyAlignment="1">
      <alignment horizontal="left"/>
    </xf>
    <xf numFmtId="187" fontId="8" fillId="0" borderId="0" xfId="1" applyNumberFormat="1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4" fillId="0" borderId="6" xfId="1" applyNumberFormat="1" applyFont="1" applyBorder="1" applyAlignment="1">
      <alignment horizontal="center"/>
    </xf>
    <xf numFmtId="0" fontId="7" fillId="0" borderId="6" xfId="0" applyFont="1" applyBorder="1" applyAlignment="1"/>
    <xf numFmtId="0" fontId="7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7" fillId="0" borderId="7" xfId="0" applyFont="1" applyBorder="1" applyAlignment="1"/>
    <xf numFmtId="0" fontId="7" fillId="0" borderId="7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187" fontId="14" fillId="0" borderId="0" xfId="1" applyNumberFormat="1" applyFont="1" applyBorder="1"/>
    <xf numFmtId="187" fontId="15" fillId="0" borderId="0" xfId="1" applyNumberFormat="1" applyFont="1" applyBorder="1"/>
    <xf numFmtId="0" fontId="14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6" xfId="0" applyFont="1" applyBorder="1" applyAlignment="1">
      <alignment horizontal="center"/>
    </xf>
    <xf numFmtId="187" fontId="7" fillId="0" borderId="6" xfId="1" applyNumberFormat="1" applyFont="1" applyBorder="1"/>
    <xf numFmtId="187" fontId="8" fillId="0" borderId="6" xfId="1" applyNumberFormat="1" applyFont="1" applyBorder="1"/>
    <xf numFmtId="187" fontId="8" fillId="0" borderId="7" xfId="1" applyNumberFormat="1" applyFont="1" applyBorder="1"/>
    <xf numFmtId="0" fontId="8" fillId="0" borderId="0" xfId="0" applyFont="1" applyBorder="1" applyAlignment="1">
      <alignment horizontal="center"/>
    </xf>
    <xf numFmtId="187" fontId="7" fillId="0" borderId="0" xfId="1" applyNumberFormat="1" applyFont="1" applyBorder="1"/>
    <xf numFmtId="187" fontId="8" fillId="0" borderId="0" xfId="1" applyNumberFormat="1" applyFont="1" applyBorder="1"/>
    <xf numFmtId="0" fontId="14" fillId="0" borderId="7" xfId="0" applyFont="1" applyBorder="1"/>
    <xf numFmtId="187" fontId="14" fillId="0" borderId="7" xfId="1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8" fillId="0" borderId="2" xfId="0" applyFont="1" applyBorder="1"/>
    <xf numFmtId="0" fontId="8" fillId="0" borderId="6" xfId="0" applyFont="1" applyBorder="1"/>
    <xf numFmtId="0" fontId="8" fillId="0" borderId="0" xfId="0" applyFont="1" applyBorder="1"/>
    <xf numFmtId="187" fontId="14" fillId="0" borderId="0" xfId="1" applyNumberFormat="1" applyFont="1" applyBorder="1" applyAlignment="1">
      <alignment horizontal="center"/>
    </xf>
    <xf numFmtId="0" fontId="7" fillId="0" borderId="0" xfId="0" applyFont="1" applyBorder="1" applyAlignment="1">
      <alignment horizontal="right" textRotation="180"/>
    </xf>
    <xf numFmtId="0" fontId="29" fillId="0" borderId="6" xfId="0" applyFont="1" applyBorder="1" applyAlignment="1">
      <alignment horizontal="left"/>
    </xf>
    <xf numFmtId="0" fontId="2" fillId="0" borderId="0" xfId="0" applyFont="1" applyAlignment="1">
      <alignment horizontal="right" textRotation="180"/>
    </xf>
    <xf numFmtId="0" fontId="18" fillId="0" borderId="0" xfId="0" applyFont="1" applyBorder="1"/>
    <xf numFmtId="0" fontId="7" fillId="0" borderId="0" xfId="0" applyFont="1" applyBorder="1" applyAlignment="1">
      <alignment textRotation="180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7" fillId="0" borderId="7" xfId="0" applyFont="1" applyBorder="1" applyAlignment="1">
      <alignment horizontal="right" textRotation="180"/>
    </xf>
    <xf numFmtId="0" fontId="14" fillId="0" borderId="1" xfId="0" applyFont="1" applyBorder="1" applyAlignment="1">
      <alignment horizontal="center" textRotation="180"/>
    </xf>
    <xf numFmtId="0" fontId="2" fillId="0" borderId="1" xfId="0" applyFont="1" applyBorder="1" applyAlignment="1">
      <alignment horizontal="center"/>
    </xf>
    <xf numFmtId="187" fontId="12" fillId="0" borderId="6" xfId="1" applyNumberFormat="1" applyFont="1" applyBorder="1" applyAlignment="1">
      <alignment horizontal="center"/>
    </xf>
    <xf numFmtId="0" fontId="0" fillId="0" borderId="7" xfId="0" applyBorder="1"/>
    <xf numFmtId="0" fontId="2" fillId="0" borderId="2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/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12" fillId="0" borderId="6" xfId="0" applyFont="1" applyBorder="1"/>
    <xf numFmtId="0" fontId="2" fillId="0" borderId="6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187" fontId="2" fillId="0" borderId="6" xfId="0" applyNumberFormat="1" applyFont="1" applyBorder="1" applyAlignment="1">
      <alignment horizontal="center"/>
    </xf>
    <xf numFmtId="0" fontId="21" fillId="0" borderId="2" xfId="0" applyFont="1" applyBorder="1"/>
    <xf numFmtId="0" fontId="21" fillId="0" borderId="6" xfId="0" applyFont="1" applyBorder="1"/>
    <xf numFmtId="0" fontId="12" fillId="0" borderId="6" xfId="0" applyFont="1" applyBorder="1" applyAlignment="1">
      <alignment horizontal="center"/>
    </xf>
    <xf numFmtId="0" fontId="30" fillId="0" borderId="6" xfId="0" applyFont="1" applyBorder="1"/>
    <xf numFmtId="3" fontId="2" fillId="0" borderId="2" xfId="0" applyNumberFormat="1" applyFont="1" applyBorder="1"/>
    <xf numFmtId="0" fontId="0" fillId="0" borderId="6" xfId="0" applyBorder="1"/>
    <xf numFmtId="187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0" xfId="0" applyFont="1"/>
    <xf numFmtId="0" fontId="31" fillId="0" borderId="0" xfId="0" applyFont="1"/>
    <xf numFmtId="0" fontId="11" fillId="0" borderId="0" xfId="0" applyFont="1" applyAlignment="1">
      <alignment horizontal="left"/>
    </xf>
    <xf numFmtId="187" fontId="13" fillId="0" borderId="0" xfId="1" applyNumberFormat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187" fontId="20" fillId="0" borderId="0" xfId="1" applyNumberFormat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87" fontId="25" fillId="0" borderId="1" xfId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6" fillId="0" borderId="2" xfId="0" applyFont="1" applyBorder="1"/>
    <xf numFmtId="0" fontId="26" fillId="0" borderId="6" xfId="0" applyFont="1" applyBorder="1"/>
    <xf numFmtId="0" fontId="26" fillId="0" borderId="7" xfId="0" applyFont="1" applyBorder="1"/>
    <xf numFmtId="0" fontId="5" fillId="0" borderId="2" xfId="0" applyFont="1" applyBorder="1"/>
    <xf numFmtId="187" fontId="14" fillId="0" borderId="1" xfId="1" applyNumberFormat="1" applyFont="1" applyBorder="1"/>
    <xf numFmtId="187" fontId="5" fillId="0" borderId="7" xfId="1" applyNumberFormat="1" applyFont="1" applyBorder="1"/>
    <xf numFmtId="187" fontId="22" fillId="0" borderId="1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20" fillId="0" borderId="6" xfId="0" applyNumberFormat="1" applyFont="1" applyBorder="1" applyAlignment="1">
      <alignment horizontal="left"/>
    </xf>
    <xf numFmtId="3" fontId="8" fillId="0" borderId="6" xfId="0" applyNumberFormat="1" applyFont="1" applyBorder="1" applyAlignment="1">
      <alignment horizontal="left"/>
    </xf>
    <xf numFmtId="3" fontId="20" fillId="0" borderId="7" xfId="0" applyNumberFormat="1" applyFont="1" applyBorder="1" applyAlignment="1">
      <alignment horizontal="left"/>
    </xf>
    <xf numFmtId="3" fontId="8" fillId="0" borderId="7" xfId="0" applyNumberFormat="1" applyFont="1" applyBorder="1" applyAlignment="1">
      <alignment horizontal="left"/>
    </xf>
    <xf numFmtId="3" fontId="20" fillId="0" borderId="2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7" fontId="9" fillId="0" borderId="1" xfId="0" applyNumberFormat="1" applyFont="1" applyBorder="1"/>
    <xf numFmtId="187" fontId="26" fillId="0" borderId="6" xfId="0" applyNumberFormat="1" applyFont="1" applyBorder="1"/>
    <xf numFmtId="187" fontId="32" fillId="0" borderId="1" xfId="1" applyNumberFormat="1" applyFont="1" applyBorder="1" applyAlignment="1">
      <alignment horizontal="center"/>
    </xf>
    <xf numFmtId="187" fontId="26" fillId="0" borderId="6" xfId="1" applyNumberFormat="1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4" fillId="0" borderId="7" xfId="1" applyNumberFormat="1" applyFont="1" applyBorder="1" applyAlignment="1">
      <alignment horizontal="center"/>
    </xf>
    <xf numFmtId="187" fontId="2" fillId="0" borderId="6" xfId="1" applyNumberFormat="1" applyFont="1" applyBorder="1" applyAlignment="1">
      <alignment horizontal="center"/>
    </xf>
    <xf numFmtId="187" fontId="5" fillId="0" borderId="6" xfId="0" applyNumberFormat="1" applyFont="1" applyBorder="1" applyAlignment="1">
      <alignment horizontal="center"/>
    </xf>
    <xf numFmtId="187" fontId="5" fillId="0" borderId="6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6" fillId="0" borderId="6" xfId="0" applyFont="1" applyBorder="1" applyAlignment="1">
      <alignment textRotation="180"/>
    </xf>
    <xf numFmtId="0" fontId="26" fillId="0" borderId="1" xfId="0" applyFont="1" applyBorder="1"/>
    <xf numFmtId="0" fontId="3" fillId="0" borderId="1" xfId="0" applyFont="1" applyBorder="1" applyAlignment="1">
      <alignment horizontal="center"/>
    </xf>
    <xf numFmtId="187" fontId="3" fillId="0" borderId="1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0" fontId="20" fillId="0" borderId="14" xfId="0" applyFont="1" applyBorder="1" applyAlignment="1">
      <alignment horizontal="left"/>
    </xf>
    <xf numFmtId="3" fontId="20" fillId="0" borderId="14" xfId="0" applyNumberFormat="1" applyFont="1" applyBorder="1" applyAlignment="1">
      <alignment horizontal="left"/>
    </xf>
    <xf numFmtId="3" fontId="8" fillId="0" borderId="14" xfId="0" applyNumberFormat="1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3" fontId="20" fillId="0" borderId="0" xfId="0" applyNumberFormat="1" applyFont="1" applyBorder="1" applyAlignment="1">
      <alignment horizontal="left"/>
    </xf>
    <xf numFmtId="3" fontId="8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187" fontId="22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24" fillId="0" borderId="1" xfId="0" applyNumberFormat="1" applyFont="1" applyBorder="1" applyAlignment="1">
      <alignment horizontal="center"/>
    </xf>
    <xf numFmtId="187" fontId="2" fillId="0" borderId="7" xfId="1" applyNumberFormat="1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187" fontId="2" fillId="0" borderId="6" xfId="1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187" fontId="6" fillId="0" borderId="6" xfId="1" applyNumberFormat="1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187" fontId="6" fillId="0" borderId="1" xfId="1" applyNumberFormat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3" fontId="2" fillId="0" borderId="6" xfId="0" applyNumberFormat="1" applyFont="1" applyBorder="1"/>
    <xf numFmtId="3" fontId="2" fillId="0" borderId="6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right"/>
    </xf>
    <xf numFmtId="3" fontId="4" fillId="0" borderId="6" xfId="0" applyNumberFormat="1" applyFont="1" applyBorder="1"/>
    <xf numFmtId="0" fontId="6" fillId="0" borderId="0" xfId="0" applyFont="1" applyBorder="1" applyAlignment="1">
      <alignment horizontal="center"/>
    </xf>
    <xf numFmtId="1" fontId="7" fillId="0" borderId="14" xfId="0" applyNumberFormat="1" applyFont="1" applyBorder="1" applyAlignment="1">
      <alignment horizontal="right" textRotation="180"/>
    </xf>
    <xf numFmtId="0" fontId="7" fillId="0" borderId="0" xfId="0" applyFont="1" applyAlignment="1">
      <alignment horizontal="right" textRotation="18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 textRotation="180"/>
    </xf>
    <xf numFmtId="187" fontId="7" fillId="0" borderId="0" xfId="1" applyNumberFormat="1" applyFont="1" applyBorder="1" applyAlignment="1">
      <alignment horizontal="right"/>
    </xf>
    <xf numFmtId="0" fontId="17" fillId="0" borderId="0" xfId="0" applyFont="1" applyAlignment="1">
      <alignment horizontal="right"/>
    </xf>
    <xf numFmtId="1" fontId="7" fillId="0" borderId="0" xfId="0" applyNumberFormat="1" applyFont="1" applyAlignment="1">
      <alignment horizontal="right" textRotation="180"/>
    </xf>
    <xf numFmtId="0" fontId="7" fillId="0" borderId="6" xfId="0" applyFont="1" applyBorder="1" applyAlignment="1">
      <alignment horizontal="right" textRotation="180"/>
    </xf>
    <xf numFmtId="0" fontId="29" fillId="0" borderId="2" xfId="0" applyFont="1" applyBorder="1"/>
    <xf numFmtId="0" fontId="29" fillId="0" borderId="6" xfId="0" applyFont="1" applyBorder="1"/>
    <xf numFmtId="0" fontId="29" fillId="0" borderId="7" xfId="0" applyFont="1" applyBorder="1"/>
    <xf numFmtId="0" fontId="20" fillId="0" borderId="6" xfId="0" applyFont="1" applyBorder="1" applyAlignment="1">
      <alignment horizontal="right" textRotation="180"/>
    </xf>
    <xf numFmtId="188" fontId="7" fillId="0" borderId="2" xfId="1" applyNumberFormat="1" applyFont="1" applyBorder="1" applyAlignment="1">
      <alignment horizontal="right"/>
    </xf>
    <xf numFmtId="0" fontId="29" fillId="0" borderId="2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187" fontId="9" fillId="0" borderId="0" xfId="0" applyNumberFormat="1" applyFont="1" applyBorder="1"/>
    <xf numFmtId="187" fontId="9" fillId="0" borderId="0" xfId="1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187" fontId="2" fillId="0" borderId="0" xfId="1" applyNumberFormat="1" applyFont="1" applyBorder="1" applyAlignment="1">
      <alignment horizontal="center" textRotation="180"/>
    </xf>
    <xf numFmtId="187" fontId="2" fillId="0" borderId="0" xfId="1" applyNumberFormat="1" applyFont="1" applyBorder="1" applyAlignment="1">
      <alignment horizontal="right" textRotation="180"/>
    </xf>
    <xf numFmtId="0" fontId="25" fillId="0" borderId="1" xfId="0" applyFont="1" applyBorder="1" applyAlignment="1">
      <alignment horizontal="center"/>
    </xf>
    <xf numFmtId="187" fontId="25" fillId="0" borderId="0" xfId="1" applyNumberFormat="1" applyFont="1" applyBorder="1"/>
    <xf numFmtId="0" fontId="25" fillId="0" borderId="0" xfId="0" applyFont="1" applyBorder="1" applyAlignment="1">
      <alignment horizontal="center"/>
    </xf>
    <xf numFmtId="3" fontId="6" fillId="0" borderId="0" xfId="0" applyNumberFormat="1" applyFont="1" applyBorder="1" applyAlignment="1"/>
    <xf numFmtId="5" fontId="15" fillId="0" borderId="0" xfId="0" applyNumberFormat="1" applyFont="1" applyBorder="1" applyAlignment="1">
      <alignment horizontal="center"/>
    </xf>
    <xf numFmtId="5" fontId="14" fillId="0" borderId="0" xfId="0" applyNumberFormat="1" applyFont="1" applyBorder="1" applyAlignment="1">
      <alignment horizontal="center"/>
    </xf>
    <xf numFmtId="37" fontId="22" fillId="0" borderId="0" xfId="1" applyNumberFormat="1" applyFont="1" applyBorder="1" applyAlignment="1"/>
    <xf numFmtId="37" fontId="24" fillId="0" borderId="0" xfId="1" applyNumberFormat="1" applyFont="1" applyBorder="1" applyAlignment="1">
      <alignment horizontal="center"/>
    </xf>
    <xf numFmtId="37" fontId="22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7" fontId="35" fillId="0" borderId="1" xfId="1" applyNumberFormat="1" applyFont="1" applyBorder="1"/>
    <xf numFmtId="0" fontId="3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187" fontId="32" fillId="0" borderId="1" xfId="1" applyNumberFormat="1" applyFont="1" applyBorder="1"/>
    <xf numFmtId="187" fontId="32" fillId="0" borderId="1" xfId="0" applyNumberFormat="1" applyFont="1" applyBorder="1" applyAlignment="1">
      <alignment horizontal="center"/>
    </xf>
    <xf numFmtId="187" fontId="32" fillId="0" borderId="0" xfId="1" applyNumberFormat="1" applyFont="1" applyBorder="1"/>
    <xf numFmtId="187" fontId="9" fillId="0" borderId="0" xfId="1" applyNumberFormat="1" applyFont="1" applyBorder="1"/>
    <xf numFmtId="187" fontId="36" fillId="0" borderId="0" xfId="1" applyNumberFormat="1" applyFont="1" applyBorder="1"/>
    <xf numFmtId="187" fontId="4" fillId="0" borderId="6" xfId="0" applyNumberFormat="1" applyFont="1" applyBorder="1" applyAlignment="1">
      <alignment horizontal="center"/>
    </xf>
    <xf numFmtId="187" fontId="32" fillId="0" borderId="1" xfId="0" applyNumberFormat="1" applyFont="1" applyBorder="1"/>
    <xf numFmtId="187" fontId="37" fillId="0" borderId="6" xfId="0" applyNumberFormat="1" applyFont="1" applyBorder="1"/>
    <xf numFmtId="187" fontId="36" fillId="0" borderId="1" xfId="1" applyNumberFormat="1" applyFont="1" applyBorder="1" applyAlignment="1">
      <alignment horizontal="center"/>
    </xf>
    <xf numFmtId="0" fontId="2" fillId="0" borderId="6" xfId="0" applyFont="1" applyBorder="1" applyAlignment="1">
      <alignment horizontal="right" textRotation="180"/>
    </xf>
    <xf numFmtId="0" fontId="0" fillId="0" borderId="14" xfId="0" applyBorder="1"/>
    <xf numFmtId="0" fontId="2" fillId="0" borderId="14" xfId="0" applyFont="1" applyBorder="1"/>
    <xf numFmtId="0" fontId="0" fillId="0" borderId="0" xfId="0" applyBorder="1"/>
    <xf numFmtId="0" fontId="2" fillId="0" borderId="14" xfId="0" applyFont="1" applyBorder="1" applyAlignment="1">
      <alignment horizontal="right" textRotation="180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3" fillId="0" borderId="1" xfId="0" applyNumberFormat="1" applyFont="1" applyBorder="1"/>
    <xf numFmtId="187" fontId="24" fillId="0" borderId="1" xfId="1" applyNumberFormat="1" applyFont="1" applyBorder="1"/>
    <xf numFmtId="187" fontId="2" fillId="0" borderId="6" xfId="1" applyNumberFormat="1" applyFont="1" applyBorder="1" applyAlignment="1">
      <alignment horizontal="center" vertical="top"/>
    </xf>
    <xf numFmtId="187" fontId="26" fillId="0" borderId="6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8" fillId="0" borderId="0" xfId="0" applyFont="1"/>
    <xf numFmtId="0" fontId="39" fillId="0" borderId="2" xfId="0" applyFont="1" applyBorder="1" applyAlignment="1">
      <alignment horizontal="center"/>
    </xf>
    <xf numFmtId="0" fontId="40" fillId="0" borderId="2" xfId="0" applyFont="1" applyBorder="1"/>
    <xf numFmtId="0" fontId="40" fillId="0" borderId="2" xfId="0" applyFont="1" applyBorder="1" applyAlignment="1">
      <alignment horizontal="center"/>
    </xf>
    <xf numFmtId="0" fontId="39" fillId="0" borderId="2" xfId="0" applyFont="1" applyBorder="1"/>
    <xf numFmtId="3" fontId="39" fillId="0" borderId="2" xfId="0" applyNumberFormat="1" applyFont="1" applyBorder="1"/>
    <xf numFmtId="187" fontId="39" fillId="0" borderId="2" xfId="1" applyNumberFormat="1" applyFont="1" applyBorder="1" applyAlignment="1">
      <alignment horizontal="center"/>
    </xf>
    <xf numFmtId="3" fontId="39" fillId="0" borderId="2" xfId="0" applyNumberFormat="1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0" fontId="40" fillId="0" borderId="6" xfId="0" applyFont="1" applyBorder="1"/>
    <xf numFmtId="0" fontId="39" fillId="0" borderId="6" xfId="0" applyFont="1" applyBorder="1"/>
    <xf numFmtId="187" fontId="39" fillId="0" borderId="6" xfId="1" applyNumberFormat="1" applyFont="1" applyBorder="1"/>
    <xf numFmtId="0" fontId="3" fillId="0" borderId="1" xfId="0" applyFont="1" applyBorder="1" applyAlignment="1">
      <alignment horizontal="center"/>
    </xf>
    <xf numFmtId="187" fontId="41" fillId="0" borderId="2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7" fontId="3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textRotation="180"/>
    </xf>
    <xf numFmtId="0" fontId="7" fillId="0" borderId="0" xfId="0" applyFont="1" applyBorder="1" applyAlignment="1">
      <alignment horizontal="center" textRotation="180"/>
    </xf>
    <xf numFmtId="187" fontId="2" fillId="0" borderId="6" xfId="0" applyNumberFormat="1" applyFont="1" applyBorder="1" applyAlignment="1"/>
    <xf numFmtId="187" fontId="5" fillId="0" borderId="6" xfId="0" applyNumberFormat="1" applyFont="1" applyBorder="1" applyAlignment="1">
      <alignment horizontal="left"/>
    </xf>
    <xf numFmtId="187" fontId="9" fillId="0" borderId="7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15" fillId="0" borderId="11" xfId="0" applyFont="1" applyBorder="1"/>
    <xf numFmtId="37" fontId="7" fillId="0" borderId="6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42" fillId="0" borderId="6" xfId="0" applyFont="1" applyBorder="1"/>
    <xf numFmtId="0" fontId="43" fillId="0" borderId="6" xfId="0" applyFont="1" applyBorder="1" applyAlignment="1">
      <alignment horizontal="center"/>
    </xf>
    <xf numFmtId="0" fontId="43" fillId="0" borderId="6" xfId="0" applyFont="1" applyBorder="1" applyAlignment="1">
      <alignment horizontal="left"/>
    </xf>
    <xf numFmtId="3" fontId="7" fillId="0" borderId="6" xfId="0" applyNumberFormat="1" applyFont="1" applyBorder="1"/>
    <xf numFmtId="187" fontId="9" fillId="0" borderId="6" xfId="1" applyNumberFormat="1" applyFont="1" applyBorder="1" applyAlignment="1">
      <alignment horizontal="center"/>
    </xf>
    <xf numFmtId="187" fontId="14" fillId="0" borderId="3" xfId="1" applyNumberFormat="1" applyFont="1" applyBorder="1" applyAlignment="1">
      <alignment horizontal="center"/>
    </xf>
    <xf numFmtId="187" fontId="14" fillId="0" borderId="4" xfId="1" applyNumberFormat="1" applyFont="1" applyBorder="1" applyAlignment="1">
      <alignment horizontal="center"/>
    </xf>
    <xf numFmtId="187" fontId="14" fillId="0" borderId="5" xfId="1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87" fontId="3" fillId="0" borderId="3" xfId="1" applyNumberFormat="1" applyFont="1" applyBorder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5" xfId="1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87" fontId="11" fillId="0" borderId="3" xfId="1" applyNumberFormat="1" applyFont="1" applyBorder="1" applyAlignment="1">
      <alignment horizontal="center"/>
    </xf>
    <xf numFmtId="187" fontId="11" fillId="0" borderId="4" xfId="1" applyNumberFormat="1" applyFont="1" applyBorder="1" applyAlignment="1">
      <alignment horizontal="center"/>
    </xf>
    <xf numFmtId="187" fontId="11" fillId="0" borderId="5" xfId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</cellXfs>
  <cellStyles count="3">
    <cellStyle name="จุลภาค" xfId="1" builtinId="3"/>
    <cellStyle name="จุลภาค 2" xfId="2" xr:uid="{4FE1D8F9-45A8-46A2-A5EE-2B3465E0C38E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67"/>
  <sheetViews>
    <sheetView topLeftCell="A40" zoomScaleNormal="100" workbookViewId="0">
      <selection activeCell="I7" sqref="I7"/>
    </sheetView>
  </sheetViews>
  <sheetFormatPr defaultColWidth="9" defaultRowHeight="14.25" x14ac:dyDescent="0.2"/>
  <cols>
    <col min="1" max="1" width="3.25" style="197" customWidth="1"/>
    <col min="2" max="2" width="17.875" style="197" customWidth="1"/>
    <col min="3" max="3" width="16.125" style="197" customWidth="1"/>
    <col min="4" max="4" width="22.625" style="197" customWidth="1"/>
    <col min="5" max="9" width="8.625" style="197" customWidth="1"/>
    <col min="10" max="10" width="9.125" style="197" customWidth="1"/>
    <col min="11" max="11" width="13.625" style="197" customWidth="1"/>
    <col min="12" max="12" width="7.5" style="197" customWidth="1"/>
    <col min="13" max="16384" width="9" style="197"/>
  </cols>
  <sheetData>
    <row r="1" spans="1:12" ht="18.75" x14ac:dyDescent="0.3">
      <c r="A1" s="196"/>
      <c r="K1" s="198" t="s">
        <v>0</v>
      </c>
      <c r="L1" s="165"/>
    </row>
    <row r="2" spans="1:12" ht="20.25" x14ac:dyDescent="0.3">
      <c r="A2" s="199" t="s">
        <v>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1"/>
    </row>
    <row r="3" spans="1:12" ht="20.25" x14ac:dyDescent="0.3">
      <c r="A3" s="680" t="s">
        <v>2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</row>
    <row r="4" spans="1:12" ht="20.25" x14ac:dyDescent="0.3">
      <c r="A4" s="680" t="s">
        <v>842</v>
      </c>
      <c r="B4" s="680"/>
      <c r="C4" s="680"/>
      <c r="D4" s="680"/>
      <c r="E4" s="680"/>
      <c r="F4" s="680"/>
      <c r="G4" s="680"/>
      <c r="H4" s="680"/>
      <c r="I4" s="680"/>
      <c r="J4" s="680"/>
      <c r="K4" s="680"/>
      <c r="L4" s="680"/>
    </row>
    <row r="5" spans="1:12" ht="20.25" x14ac:dyDescent="0.3">
      <c r="A5" s="680" t="s">
        <v>3</v>
      </c>
      <c r="B5" s="680"/>
      <c r="C5" s="680"/>
      <c r="D5" s="680"/>
      <c r="E5" s="680"/>
      <c r="F5" s="680"/>
      <c r="G5" s="680"/>
      <c r="H5" s="680"/>
      <c r="I5" s="680"/>
      <c r="J5" s="680"/>
      <c r="K5" s="680"/>
      <c r="L5" s="680"/>
    </row>
    <row r="6" spans="1:12" ht="20.25" x14ac:dyDescent="0.3">
      <c r="A6" s="202" t="s">
        <v>196</v>
      </c>
      <c r="B6" s="202"/>
      <c r="C6" s="200"/>
      <c r="D6" s="200"/>
      <c r="E6" s="200"/>
      <c r="F6" s="200"/>
      <c r="G6" s="200"/>
      <c r="I6" s="215"/>
      <c r="K6" s="203"/>
    </row>
    <row r="7" spans="1:12" ht="20.25" x14ac:dyDescent="0.3">
      <c r="A7" s="202" t="s">
        <v>76</v>
      </c>
      <c r="B7" s="202"/>
      <c r="C7" s="200"/>
      <c r="D7" s="200"/>
      <c r="E7" s="200"/>
      <c r="F7" s="200"/>
      <c r="G7" s="200"/>
      <c r="I7" s="215"/>
      <c r="K7" s="203"/>
    </row>
    <row r="8" spans="1:12" ht="20.25" x14ac:dyDescent="0.3">
      <c r="A8" s="202" t="s">
        <v>77</v>
      </c>
      <c r="B8" s="202"/>
      <c r="C8" s="200"/>
      <c r="D8" s="200"/>
      <c r="E8" s="200"/>
      <c r="F8" s="200"/>
      <c r="G8" s="200"/>
      <c r="I8" s="215"/>
      <c r="K8" s="203"/>
    </row>
    <row r="9" spans="1:12" ht="20.25" x14ac:dyDescent="0.3">
      <c r="A9" s="202" t="s">
        <v>78</v>
      </c>
      <c r="B9" s="202"/>
      <c r="C9" s="200"/>
      <c r="D9" s="200"/>
      <c r="E9" s="200"/>
      <c r="F9" s="200"/>
      <c r="G9" s="200"/>
      <c r="I9" s="215"/>
      <c r="K9" s="203"/>
    </row>
    <row r="10" spans="1:12" ht="18.75" x14ac:dyDescent="0.3">
      <c r="A10" s="128" t="s">
        <v>6</v>
      </c>
      <c r="B10" s="129" t="s">
        <v>7</v>
      </c>
      <c r="C10" s="129" t="s">
        <v>8</v>
      </c>
      <c r="D10" s="130" t="s">
        <v>9</v>
      </c>
      <c r="E10" s="677" t="s">
        <v>10</v>
      </c>
      <c r="F10" s="678"/>
      <c r="G10" s="678"/>
      <c r="H10" s="678"/>
      <c r="I10" s="679"/>
      <c r="J10" s="131" t="s">
        <v>11</v>
      </c>
      <c r="K10" s="129" t="s">
        <v>12</v>
      </c>
      <c r="L10" s="129" t="s">
        <v>13</v>
      </c>
    </row>
    <row r="11" spans="1:12" ht="18.75" x14ac:dyDescent="0.3">
      <c r="A11" s="132"/>
      <c r="B11" s="133"/>
      <c r="C11" s="133"/>
      <c r="D11" s="134" t="s">
        <v>14</v>
      </c>
      <c r="E11" s="135">
        <v>2566</v>
      </c>
      <c r="F11" s="135">
        <v>2567</v>
      </c>
      <c r="G11" s="135">
        <v>2568</v>
      </c>
      <c r="H11" s="135">
        <v>2569</v>
      </c>
      <c r="I11" s="135">
        <v>2570</v>
      </c>
      <c r="J11" s="134" t="s">
        <v>15</v>
      </c>
      <c r="K11" s="134" t="s">
        <v>16</v>
      </c>
      <c r="L11" s="134" t="s">
        <v>17</v>
      </c>
    </row>
    <row r="12" spans="1:12" ht="18.75" x14ac:dyDescent="0.3">
      <c r="A12" s="137"/>
      <c r="B12" s="141"/>
      <c r="C12" s="141"/>
      <c r="D12" s="141"/>
      <c r="E12" s="142" t="s">
        <v>18</v>
      </c>
      <c r="F12" s="142" t="s">
        <v>18</v>
      </c>
      <c r="G12" s="142" t="s">
        <v>18</v>
      </c>
      <c r="H12" s="142" t="s">
        <v>18</v>
      </c>
      <c r="I12" s="142" t="s">
        <v>18</v>
      </c>
      <c r="J12" s="143"/>
      <c r="K12" s="143"/>
      <c r="L12" s="134" t="s">
        <v>19</v>
      </c>
    </row>
    <row r="13" spans="1:12" ht="18.75" x14ac:dyDescent="0.3">
      <c r="A13" s="163">
        <v>1</v>
      </c>
      <c r="B13" s="125" t="s">
        <v>1685</v>
      </c>
      <c r="C13" s="125" t="s">
        <v>1064</v>
      </c>
      <c r="D13" s="125" t="s">
        <v>1065</v>
      </c>
      <c r="E13" s="113">
        <v>514500</v>
      </c>
      <c r="F13" s="113">
        <v>514500</v>
      </c>
      <c r="G13" s="113">
        <v>514500</v>
      </c>
      <c r="H13" s="113">
        <v>514500</v>
      </c>
      <c r="I13" s="113">
        <v>514500</v>
      </c>
      <c r="J13" s="421" t="s">
        <v>1684</v>
      </c>
      <c r="K13" s="125" t="s">
        <v>164</v>
      </c>
      <c r="L13" s="160" t="s">
        <v>80</v>
      </c>
    </row>
    <row r="14" spans="1:12" ht="18.75" x14ac:dyDescent="0.3">
      <c r="A14" s="126"/>
      <c r="B14" s="127" t="s">
        <v>1686</v>
      </c>
      <c r="C14" s="127" t="s">
        <v>81</v>
      </c>
      <c r="D14" s="127" t="s">
        <v>1066</v>
      </c>
      <c r="E14" s="110"/>
      <c r="F14" s="111"/>
      <c r="G14" s="111"/>
      <c r="H14" s="111"/>
      <c r="I14" s="111"/>
      <c r="J14" s="426" t="s">
        <v>1181</v>
      </c>
      <c r="K14" s="126" t="s">
        <v>1068</v>
      </c>
      <c r="L14" s="136" t="s">
        <v>82</v>
      </c>
    </row>
    <row r="15" spans="1:12" ht="18.75" x14ac:dyDescent="0.3">
      <c r="A15" s="126"/>
      <c r="B15" s="127" t="s">
        <v>1687</v>
      </c>
      <c r="C15" s="473" t="s">
        <v>1069</v>
      </c>
      <c r="D15" s="127" t="s">
        <v>1070</v>
      </c>
      <c r="E15" s="110"/>
      <c r="F15" s="111"/>
      <c r="G15" s="111"/>
      <c r="H15" s="111"/>
      <c r="I15" s="111"/>
      <c r="J15" s="426" t="s">
        <v>1184</v>
      </c>
      <c r="K15" s="127" t="s">
        <v>1071</v>
      </c>
      <c r="L15" s="127"/>
    </row>
    <row r="16" spans="1:12" ht="18.75" x14ac:dyDescent="0.3">
      <c r="A16" s="126"/>
      <c r="B16" s="127"/>
      <c r="C16" s="127" t="s">
        <v>1072</v>
      </c>
      <c r="D16" s="127" t="s">
        <v>1073</v>
      </c>
      <c r="E16" s="110"/>
      <c r="F16" s="111"/>
      <c r="G16" s="111"/>
      <c r="H16" s="111"/>
      <c r="I16" s="111"/>
      <c r="J16" s="127"/>
      <c r="K16" s="127" t="s">
        <v>1074</v>
      </c>
      <c r="L16" s="127"/>
    </row>
    <row r="17" spans="1:12" ht="18.75" x14ac:dyDescent="0.3">
      <c r="A17" s="126"/>
      <c r="B17" s="127"/>
      <c r="C17" s="127" t="s">
        <v>1771</v>
      </c>
      <c r="D17" s="127" t="s">
        <v>165</v>
      </c>
      <c r="E17" s="110"/>
      <c r="F17" s="111"/>
      <c r="G17" s="111"/>
      <c r="H17" s="111"/>
      <c r="I17" s="111"/>
      <c r="J17" s="127"/>
      <c r="K17" s="127" t="s">
        <v>1075</v>
      </c>
      <c r="L17" s="127"/>
    </row>
    <row r="18" spans="1:12" ht="18.75" x14ac:dyDescent="0.3">
      <c r="A18" s="126"/>
      <c r="B18" s="127"/>
      <c r="C18" s="426" t="s">
        <v>1770</v>
      </c>
      <c r="D18" s="127"/>
      <c r="E18" s="110"/>
      <c r="F18" s="111"/>
      <c r="G18" s="111"/>
      <c r="H18" s="111"/>
      <c r="I18" s="111"/>
      <c r="J18" s="127"/>
      <c r="K18" s="127" t="s">
        <v>1076</v>
      </c>
      <c r="L18" s="127"/>
    </row>
    <row r="19" spans="1:12" ht="18.75" x14ac:dyDescent="0.3">
      <c r="A19" s="107"/>
      <c r="B19" s="112"/>
      <c r="C19" s="112" t="s">
        <v>1076</v>
      </c>
      <c r="D19" s="112"/>
      <c r="E19" s="108"/>
      <c r="F19" s="109"/>
      <c r="G19" s="109"/>
      <c r="H19" s="109"/>
      <c r="I19" s="109"/>
      <c r="J19" s="112"/>
      <c r="K19" s="112"/>
      <c r="L19" s="112"/>
    </row>
    <row r="20" spans="1:12" ht="18.75" x14ac:dyDescent="0.3">
      <c r="A20" s="163">
        <v>2</v>
      </c>
      <c r="B20" s="125" t="s">
        <v>1685</v>
      </c>
      <c r="C20" s="125" t="s">
        <v>1077</v>
      </c>
      <c r="D20" s="421" t="s">
        <v>1067</v>
      </c>
      <c r="E20" s="113">
        <v>170000</v>
      </c>
      <c r="F20" s="113">
        <v>170000</v>
      </c>
      <c r="G20" s="113">
        <v>170000</v>
      </c>
      <c r="H20" s="105">
        <v>170000</v>
      </c>
      <c r="I20" s="105">
        <v>170000</v>
      </c>
      <c r="J20" s="421" t="s">
        <v>1684</v>
      </c>
      <c r="K20" s="125" t="s">
        <v>1067</v>
      </c>
      <c r="L20" s="163" t="s">
        <v>80</v>
      </c>
    </row>
    <row r="21" spans="1:12" ht="18.75" x14ac:dyDescent="0.3">
      <c r="A21" s="126"/>
      <c r="B21" s="127" t="s">
        <v>1689</v>
      </c>
      <c r="C21" s="127" t="s">
        <v>1078</v>
      </c>
      <c r="D21" s="426" t="s">
        <v>1078</v>
      </c>
      <c r="E21" s="110"/>
      <c r="F21" s="111"/>
      <c r="G21" s="111"/>
      <c r="H21" s="111"/>
      <c r="I21" s="111"/>
      <c r="J21" s="426" t="s">
        <v>1181</v>
      </c>
      <c r="K21" s="127" t="s">
        <v>1079</v>
      </c>
      <c r="L21" s="136" t="s">
        <v>82</v>
      </c>
    </row>
    <row r="22" spans="1:12" ht="18.75" x14ac:dyDescent="0.3">
      <c r="A22" s="126"/>
      <c r="B22" s="127" t="s">
        <v>1688</v>
      </c>
      <c r="C22" s="127" t="s">
        <v>1080</v>
      </c>
      <c r="D22" s="426" t="s">
        <v>1081</v>
      </c>
      <c r="E22" s="110"/>
      <c r="F22" s="111"/>
      <c r="G22" s="111"/>
      <c r="H22" s="111"/>
      <c r="I22" s="111"/>
      <c r="J22" s="426" t="s">
        <v>1184</v>
      </c>
      <c r="K22" s="127" t="s">
        <v>1082</v>
      </c>
      <c r="L22" s="136"/>
    </row>
    <row r="23" spans="1:12" ht="18.75" x14ac:dyDescent="0.3">
      <c r="A23" s="126"/>
      <c r="B23" s="127"/>
      <c r="C23" s="426" t="s">
        <v>1768</v>
      </c>
      <c r="D23" s="426" t="s">
        <v>1083</v>
      </c>
      <c r="E23" s="110"/>
      <c r="F23" s="111"/>
      <c r="G23" s="111"/>
      <c r="H23" s="111"/>
      <c r="I23" s="111"/>
      <c r="J23" s="126"/>
      <c r="K23" s="127" t="s">
        <v>1084</v>
      </c>
      <c r="L23" s="136"/>
    </row>
    <row r="24" spans="1:12" ht="18.75" x14ac:dyDescent="0.3">
      <c r="A24" s="107"/>
      <c r="B24" s="429"/>
      <c r="C24" s="429" t="s">
        <v>1769</v>
      </c>
      <c r="D24" s="429" t="s">
        <v>1967</v>
      </c>
      <c r="E24" s="430"/>
      <c r="F24" s="431"/>
      <c r="G24" s="431"/>
      <c r="H24" s="431"/>
      <c r="I24" s="431"/>
      <c r="J24" s="429"/>
      <c r="K24" s="429" t="s">
        <v>1085</v>
      </c>
      <c r="L24" s="448"/>
    </row>
    <row r="25" spans="1:12" ht="18.75" x14ac:dyDescent="0.3">
      <c r="A25" s="420">
        <v>3</v>
      </c>
      <c r="B25" s="421" t="s">
        <v>1685</v>
      </c>
      <c r="C25" s="421" t="s">
        <v>1064</v>
      </c>
      <c r="D25" s="421" t="s">
        <v>282</v>
      </c>
      <c r="E25" s="395">
        <v>24000</v>
      </c>
      <c r="F25" s="395">
        <v>24000</v>
      </c>
      <c r="G25" s="395">
        <v>24000</v>
      </c>
      <c r="H25" s="250">
        <v>24000</v>
      </c>
      <c r="I25" s="250">
        <v>24000</v>
      </c>
      <c r="J25" s="421" t="s">
        <v>1684</v>
      </c>
      <c r="K25" s="421" t="s">
        <v>1086</v>
      </c>
      <c r="L25" s="424" t="s">
        <v>80</v>
      </c>
    </row>
    <row r="26" spans="1:12" ht="18.75" x14ac:dyDescent="0.3">
      <c r="A26" s="425"/>
      <c r="B26" s="426" t="s">
        <v>1686</v>
      </c>
      <c r="C26" s="426" t="s">
        <v>81</v>
      </c>
      <c r="D26" s="426" t="s">
        <v>283</v>
      </c>
      <c r="E26" s="427"/>
      <c r="F26" s="428"/>
      <c r="G26" s="428"/>
      <c r="H26" s="428"/>
      <c r="I26" s="428"/>
      <c r="J26" s="426" t="s">
        <v>1181</v>
      </c>
      <c r="K26" s="426" t="s">
        <v>1087</v>
      </c>
      <c r="L26" s="445" t="s">
        <v>82</v>
      </c>
    </row>
    <row r="27" spans="1:12" ht="18.75" x14ac:dyDescent="0.3">
      <c r="A27" s="425"/>
      <c r="B27" s="426" t="s">
        <v>1690</v>
      </c>
      <c r="C27" s="426" t="s">
        <v>1088</v>
      </c>
      <c r="D27" s="426"/>
      <c r="E27" s="427"/>
      <c r="F27" s="428"/>
      <c r="G27" s="428"/>
      <c r="H27" s="428"/>
      <c r="I27" s="428"/>
      <c r="J27" s="426" t="s">
        <v>1184</v>
      </c>
      <c r="K27" s="426"/>
      <c r="L27" s="426"/>
    </row>
    <row r="28" spans="1:12" ht="18.75" x14ac:dyDescent="0.3">
      <c r="A28" s="107"/>
      <c r="B28" s="429"/>
      <c r="C28" s="429"/>
      <c r="D28" s="429"/>
      <c r="E28" s="430"/>
      <c r="F28" s="431"/>
      <c r="G28" s="431"/>
      <c r="H28" s="431"/>
      <c r="I28" s="431"/>
      <c r="J28" s="107"/>
      <c r="K28" s="429"/>
      <c r="L28" s="429"/>
    </row>
    <row r="29" spans="1:12" ht="21" x14ac:dyDescent="0.3">
      <c r="A29" s="175"/>
      <c r="B29" s="176"/>
      <c r="C29" s="176"/>
      <c r="D29" s="176"/>
      <c r="E29" s="177"/>
      <c r="F29" s="178"/>
      <c r="G29" s="178"/>
      <c r="H29" s="178"/>
      <c r="I29" s="178"/>
      <c r="J29" s="175"/>
      <c r="K29" s="176"/>
      <c r="L29" s="589">
        <v>65</v>
      </c>
    </row>
    <row r="30" spans="1:12" ht="18.75" x14ac:dyDescent="0.3">
      <c r="A30" s="171"/>
      <c r="B30" s="433"/>
      <c r="C30" s="433"/>
      <c r="D30" s="433"/>
      <c r="E30" s="434"/>
      <c r="F30" s="435"/>
      <c r="G30" s="435"/>
      <c r="H30" s="435"/>
      <c r="I30" s="435"/>
      <c r="J30" s="171"/>
      <c r="K30" s="433"/>
      <c r="L30" s="433"/>
    </row>
    <row r="31" spans="1:12" ht="18.75" x14ac:dyDescent="0.3">
      <c r="A31" s="171"/>
      <c r="B31" s="433"/>
      <c r="C31" s="433"/>
      <c r="D31" s="433"/>
      <c r="E31" s="434"/>
      <c r="F31" s="435"/>
      <c r="G31" s="435"/>
      <c r="H31" s="435"/>
      <c r="I31" s="435"/>
      <c r="J31" s="171"/>
      <c r="K31" s="433"/>
      <c r="L31" s="433"/>
    </row>
    <row r="32" spans="1:12" ht="18.75" x14ac:dyDescent="0.3">
      <c r="A32" s="171"/>
      <c r="B32" s="433"/>
      <c r="C32" s="433"/>
      <c r="D32" s="433"/>
      <c r="E32" s="434"/>
      <c r="F32" s="435"/>
      <c r="G32" s="435"/>
      <c r="H32" s="435"/>
      <c r="I32" s="435"/>
      <c r="J32" s="171"/>
      <c r="K32" s="433"/>
      <c r="L32" s="433"/>
    </row>
    <row r="33" spans="1:12" ht="18.75" x14ac:dyDescent="0.3">
      <c r="A33" s="436" t="s">
        <v>6</v>
      </c>
      <c r="B33" s="437" t="s">
        <v>7</v>
      </c>
      <c r="C33" s="437" t="s">
        <v>8</v>
      </c>
      <c r="D33" s="438" t="s">
        <v>9</v>
      </c>
      <c r="E33" s="677" t="s">
        <v>10</v>
      </c>
      <c r="F33" s="678"/>
      <c r="G33" s="678"/>
      <c r="H33" s="678"/>
      <c r="I33" s="679"/>
      <c r="J33" s="439" t="s">
        <v>11</v>
      </c>
      <c r="K33" s="437" t="s">
        <v>12</v>
      </c>
      <c r="L33" s="437" t="s">
        <v>13</v>
      </c>
    </row>
    <row r="34" spans="1:12" ht="18.75" x14ac:dyDescent="0.3">
      <c r="A34" s="440"/>
      <c r="B34" s="441"/>
      <c r="C34" s="441"/>
      <c r="D34" s="442" t="s">
        <v>14</v>
      </c>
      <c r="E34" s="443">
        <v>2566</v>
      </c>
      <c r="F34" s="443">
        <v>2567</v>
      </c>
      <c r="G34" s="443">
        <v>2568</v>
      </c>
      <c r="H34" s="443">
        <v>2569</v>
      </c>
      <c r="I34" s="443">
        <v>2570</v>
      </c>
      <c r="J34" s="442" t="s">
        <v>15</v>
      </c>
      <c r="K34" s="442" t="s">
        <v>16</v>
      </c>
      <c r="L34" s="442" t="s">
        <v>17</v>
      </c>
    </row>
    <row r="35" spans="1:12" ht="18.75" x14ac:dyDescent="0.3">
      <c r="A35" s="446"/>
      <c r="B35" s="465"/>
      <c r="C35" s="465"/>
      <c r="D35" s="465"/>
      <c r="E35" s="466" t="s">
        <v>18</v>
      </c>
      <c r="F35" s="466" t="s">
        <v>18</v>
      </c>
      <c r="G35" s="466" t="s">
        <v>18</v>
      </c>
      <c r="H35" s="466" t="s">
        <v>18</v>
      </c>
      <c r="I35" s="466" t="s">
        <v>18</v>
      </c>
      <c r="J35" s="467"/>
      <c r="K35" s="467"/>
      <c r="L35" s="442" t="s">
        <v>19</v>
      </c>
    </row>
    <row r="36" spans="1:12" ht="18.75" x14ac:dyDescent="0.3">
      <c r="A36" s="160">
        <v>4</v>
      </c>
      <c r="B36" s="421" t="s">
        <v>1748</v>
      </c>
      <c r="C36" s="125" t="s">
        <v>1773</v>
      </c>
      <c r="D36" s="125" t="s">
        <v>282</v>
      </c>
      <c r="E36" s="395">
        <v>16000</v>
      </c>
      <c r="F36" s="395">
        <v>16000</v>
      </c>
      <c r="G36" s="395">
        <v>16000</v>
      </c>
      <c r="H36" s="250">
        <v>16000</v>
      </c>
      <c r="I36" s="250">
        <v>16000</v>
      </c>
      <c r="J36" s="106" t="s">
        <v>1684</v>
      </c>
      <c r="K36" s="125" t="s">
        <v>1089</v>
      </c>
      <c r="L36" s="160" t="s">
        <v>80</v>
      </c>
    </row>
    <row r="37" spans="1:12" ht="18.75" x14ac:dyDescent="0.3">
      <c r="A37" s="126"/>
      <c r="B37" s="426" t="s">
        <v>1747</v>
      </c>
      <c r="C37" s="127" t="s">
        <v>1772</v>
      </c>
      <c r="D37" s="127" t="s">
        <v>283</v>
      </c>
      <c r="E37" s="110"/>
      <c r="F37" s="111"/>
      <c r="G37" s="111"/>
      <c r="H37" s="111"/>
      <c r="I37" s="111"/>
      <c r="J37" s="126" t="s">
        <v>1181</v>
      </c>
      <c r="K37" s="127" t="s">
        <v>1090</v>
      </c>
      <c r="L37" s="136" t="s">
        <v>82</v>
      </c>
    </row>
    <row r="38" spans="1:12" ht="18.75" x14ac:dyDescent="0.3">
      <c r="A38" s="126"/>
      <c r="B38" s="426" t="s">
        <v>1746</v>
      </c>
      <c r="C38" s="126" t="s">
        <v>1091</v>
      </c>
      <c r="D38" s="127"/>
      <c r="E38" s="110"/>
      <c r="F38" s="111"/>
      <c r="G38" s="111"/>
      <c r="H38" s="111"/>
      <c r="I38" s="111"/>
      <c r="J38" s="126" t="s">
        <v>1184</v>
      </c>
      <c r="K38" s="127" t="s">
        <v>1092</v>
      </c>
      <c r="L38" s="127"/>
    </row>
    <row r="39" spans="1:12" ht="18.75" x14ac:dyDescent="0.3">
      <c r="A39" s="126"/>
      <c r="B39" s="127"/>
      <c r="C39" s="127" t="s">
        <v>1093</v>
      </c>
      <c r="D39" s="127"/>
      <c r="E39" s="110"/>
      <c r="F39" s="111"/>
      <c r="G39" s="111"/>
      <c r="H39" s="111"/>
      <c r="I39" s="111"/>
      <c r="J39" s="127"/>
      <c r="K39" s="127" t="s">
        <v>1094</v>
      </c>
      <c r="L39" s="127"/>
    </row>
    <row r="40" spans="1:12" ht="18.75" x14ac:dyDescent="0.3">
      <c r="A40" s="126"/>
      <c r="B40" s="127"/>
      <c r="C40" s="127" t="s">
        <v>1095</v>
      </c>
      <c r="D40" s="127"/>
      <c r="E40" s="110"/>
      <c r="F40" s="111"/>
      <c r="G40" s="111"/>
      <c r="H40" s="111"/>
      <c r="I40" s="111"/>
      <c r="J40" s="127"/>
      <c r="K40" s="126" t="s">
        <v>1096</v>
      </c>
      <c r="L40" s="127"/>
    </row>
    <row r="41" spans="1:12" ht="18.75" x14ac:dyDescent="0.3">
      <c r="A41" s="126"/>
      <c r="B41" s="127"/>
      <c r="C41" s="127" t="s">
        <v>1097</v>
      </c>
      <c r="D41" s="127"/>
      <c r="E41" s="110"/>
      <c r="F41" s="111" t="s">
        <v>1098</v>
      </c>
      <c r="G41" s="111"/>
      <c r="H41" s="111"/>
      <c r="I41" s="111"/>
      <c r="J41" s="127"/>
      <c r="K41" s="126" t="s">
        <v>1099</v>
      </c>
      <c r="L41" s="127"/>
    </row>
    <row r="42" spans="1:12" ht="18.75" x14ac:dyDescent="0.3">
      <c r="A42" s="107"/>
      <c r="B42" s="112"/>
      <c r="C42" s="112" t="s">
        <v>1100</v>
      </c>
      <c r="D42" s="112"/>
      <c r="E42" s="108"/>
      <c r="F42" s="109"/>
      <c r="G42" s="109"/>
      <c r="H42" s="109"/>
      <c r="I42" s="109"/>
      <c r="J42" s="112"/>
      <c r="K42" s="112"/>
      <c r="L42" s="112"/>
    </row>
    <row r="43" spans="1:12" ht="18.75" x14ac:dyDescent="0.3">
      <c r="A43" s="160">
        <v>5</v>
      </c>
      <c r="B43" s="421" t="s">
        <v>1685</v>
      </c>
      <c r="C43" s="125" t="s">
        <v>1064</v>
      </c>
      <c r="D43" s="125" t="s">
        <v>282</v>
      </c>
      <c r="E43" s="395">
        <v>16000</v>
      </c>
      <c r="F43" s="395">
        <v>16000</v>
      </c>
      <c r="G43" s="395">
        <v>16000</v>
      </c>
      <c r="H43" s="250">
        <v>16000</v>
      </c>
      <c r="I43" s="250">
        <v>16000</v>
      </c>
      <c r="J43" s="106" t="s">
        <v>1684</v>
      </c>
      <c r="K43" s="125" t="s">
        <v>164</v>
      </c>
      <c r="L43" s="160" t="s">
        <v>80</v>
      </c>
    </row>
    <row r="44" spans="1:12" ht="18.75" x14ac:dyDescent="0.3">
      <c r="A44" s="126"/>
      <c r="B44" s="426" t="s">
        <v>1689</v>
      </c>
      <c r="C44" s="127" t="s">
        <v>1101</v>
      </c>
      <c r="D44" s="127" t="s">
        <v>283</v>
      </c>
      <c r="E44" s="110"/>
      <c r="F44" s="111"/>
      <c r="G44" s="111"/>
      <c r="H44" s="111"/>
      <c r="I44" s="111"/>
      <c r="J44" s="126" t="s">
        <v>1181</v>
      </c>
      <c r="K44" s="127" t="s">
        <v>1102</v>
      </c>
      <c r="L44" s="136" t="s">
        <v>82</v>
      </c>
    </row>
    <row r="45" spans="1:12" ht="18.75" x14ac:dyDescent="0.3">
      <c r="A45" s="107"/>
      <c r="B45" s="429" t="s">
        <v>1749</v>
      </c>
      <c r="C45" s="112" t="s">
        <v>1103</v>
      </c>
      <c r="D45" s="112"/>
      <c r="E45" s="108"/>
      <c r="F45" s="109"/>
      <c r="G45" s="109"/>
      <c r="H45" s="109"/>
      <c r="I45" s="109"/>
      <c r="J45" s="126" t="s">
        <v>1184</v>
      </c>
      <c r="K45" s="112"/>
      <c r="L45" s="112"/>
    </row>
    <row r="46" spans="1:12" ht="18.75" x14ac:dyDescent="0.3">
      <c r="A46" s="160">
        <v>6</v>
      </c>
      <c r="B46" s="421" t="s">
        <v>1748</v>
      </c>
      <c r="C46" s="125" t="s">
        <v>1064</v>
      </c>
      <c r="D46" s="125" t="s">
        <v>282</v>
      </c>
      <c r="E46" s="395">
        <v>34400</v>
      </c>
      <c r="F46" s="395">
        <v>34400</v>
      </c>
      <c r="G46" s="395">
        <v>34400</v>
      </c>
      <c r="H46" s="601">
        <v>34400</v>
      </c>
      <c r="I46" s="601">
        <v>34400</v>
      </c>
      <c r="J46" s="106" t="s">
        <v>1684</v>
      </c>
      <c r="K46" s="125" t="s">
        <v>1104</v>
      </c>
      <c r="L46" s="424" t="s">
        <v>80</v>
      </c>
    </row>
    <row r="47" spans="1:12" ht="18.75" x14ac:dyDescent="0.3">
      <c r="A47" s="126"/>
      <c r="B47" s="426" t="s">
        <v>1747</v>
      </c>
      <c r="C47" s="127" t="s">
        <v>1105</v>
      </c>
      <c r="D47" s="127" t="s">
        <v>283</v>
      </c>
      <c r="E47" s="110"/>
      <c r="F47" s="111"/>
      <c r="G47" s="111"/>
      <c r="H47" s="111"/>
      <c r="I47" s="111"/>
      <c r="J47" s="126" t="s">
        <v>1181</v>
      </c>
      <c r="K47" s="127" t="s">
        <v>1106</v>
      </c>
      <c r="L47" s="445" t="s">
        <v>82</v>
      </c>
    </row>
    <row r="48" spans="1:12" ht="18.75" x14ac:dyDescent="0.3">
      <c r="A48" s="126"/>
      <c r="B48" s="426" t="s">
        <v>1750</v>
      </c>
      <c r="C48" s="127" t="s">
        <v>1107</v>
      </c>
      <c r="D48" s="127"/>
      <c r="E48" s="110"/>
      <c r="F48" s="111"/>
      <c r="G48" s="111"/>
      <c r="H48" s="111"/>
      <c r="I48" s="111"/>
      <c r="J48" s="126" t="s">
        <v>1184</v>
      </c>
      <c r="K48" s="127" t="s">
        <v>1108</v>
      </c>
      <c r="L48" s="444"/>
    </row>
    <row r="49" spans="1:12" ht="18.75" x14ac:dyDescent="0.3">
      <c r="A49" s="107"/>
      <c r="B49" s="429" t="s">
        <v>1751</v>
      </c>
      <c r="C49" s="112" t="s">
        <v>1109</v>
      </c>
      <c r="D49" s="112"/>
      <c r="E49" s="108"/>
      <c r="F49" s="109"/>
      <c r="G49" s="109"/>
      <c r="H49" s="109"/>
      <c r="I49" s="109"/>
      <c r="J49" s="112"/>
      <c r="K49" s="112" t="s">
        <v>1110</v>
      </c>
      <c r="L49" s="447"/>
    </row>
    <row r="50" spans="1:12" ht="18.75" x14ac:dyDescent="0.3">
      <c r="A50" s="424">
        <v>7</v>
      </c>
      <c r="B50" s="421" t="s">
        <v>1752</v>
      </c>
      <c r="C50" s="421" t="s">
        <v>163</v>
      </c>
      <c r="D50" s="421" t="s">
        <v>1755</v>
      </c>
      <c r="E50" s="432">
        <v>840000</v>
      </c>
      <c r="F50" s="432">
        <v>840000</v>
      </c>
      <c r="G50" s="432">
        <v>840000</v>
      </c>
      <c r="H50" s="432">
        <v>840000</v>
      </c>
      <c r="I50" s="432">
        <v>840000</v>
      </c>
      <c r="J50" s="421" t="s">
        <v>22</v>
      </c>
      <c r="K50" s="421" t="s">
        <v>164</v>
      </c>
      <c r="L50" s="424"/>
    </row>
    <row r="51" spans="1:12" ht="18.75" x14ac:dyDescent="0.3">
      <c r="A51" s="445"/>
      <c r="B51" s="426"/>
      <c r="C51" s="426" t="s">
        <v>1753</v>
      </c>
      <c r="D51" s="426" t="s">
        <v>1756</v>
      </c>
      <c r="E51" s="427"/>
      <c r="F51" s="427"/>
      <c r="G51" s="427"/>
      <c r="H51" s="427"/>
      <c r="I51" s="427"/>
      <c r="J51" s="426" t="s">
        <v>1761</v>
      </c>
      <c r="K51" s="426" t="s">
        <v>1764</v>
      </c>
      <c r="L51" s="445" t="s">
        <v>80</v>
      </c>
    </row>
    <row r="52" spans="1:12" ht="18.75" x14ac:dyDescent="0.3">
      <c r="A52" s="445"/>
      <c r="B52" s="426"/>
      <c r="C52" s="426"/>
      <c r="D52" s="426" t="s">
        <v>162</v>
      </c>
      <c r="E52" s="427"/>
      <c r="F52" s="428"/>
      <c r="G52" s="428"/>
      <c r="H52" s="428"/>
      <c r="I52" s="428"/>
      <c r="J52" s="426" t="s">
        <v>1762</v>
      </c>
      <c r="K52" s="426" t="s">
        <v>1765</v>
      </c>
      <c r="L52" s="445" t="s">
        <v>82</v>
      </c>
    </row>
    <row r="53" spans="1:12" ht="18.75" x14ac:dyDescent="0.3">
      <c r="A53" s="448"/>
      <c r="B53" s="429"/>
      <c r="C53" s="429"/>
      <c r="D53" s="429"/>
      <c r="E53" s="430"/>
      <c r="F53" s="431"/>
      <c r="G53" s="431"/>
      <c r="H53" s="431"/>
      <c r="I53" s="431"/>
      <c r="J53" s="429" t="s">
        <v>2148</v>
      </c>
      <c r="K53" s="429" t="s">
        <v>165</v>
      </c>
      <c r="L53" s="448"/>
    </row>
    <row r="54" spans="1:12" ht="18.75" x14ac:dyDescent="0.3">
      <c r="A54" s="445">
        <v>8</v>
      </c>
      <c r="B54" s="426" t="s">
        <v>1754</v>
      </c>
      <c r="C54" s="426" t="s">
        <v>163</v>
      </c>
      <c r="D54" s="426" t="s">
        <v>1758</v>
      </c>
      <c r="E54" s="428">
        <v>600000</v>
      </c>
      <c r="F54" s="428">
        <v>600000</v>
      </c>
      <c r="G54" s="428">
        <v>600000</v>
      </c>
      <c r="H54" s="428">
        <v>600000</v>
      </c>
      <c r="I54" s="428">
        <v>600000</v>
      </c>
      <c r="J54" s="426" t="s">
        <v>22</v>
      </c>
      <c r="K54" s="426" t="s">
        <v>1767</v>
      </c>
      <c r="L54" s="445" t="s">
        <v>80</v>
      </c>
    </row>
    <row r="55" spans="1:12" ht="18.75" x14ac:dyDescent="0.3">
      <c r="A55" s="425"/>
      <c r="B55" s="426"/>
      <c r="C55" s="426" t="s">
        <v>1757</v>
      </c>
      <c r="D55" s="426" t="s">
        <v>1759</v>
      </c>
      <c r="E55" s="427"/>
      <c r="F55" s="428"/>
      <c r="G55" s="428"/>
      <c r="H55" s="428"/>
      <c r="I55" s="428"/>
      <c r="J55" s="426" t="s">
        <v>1761</v>
      </c>
      <c r="K55" s="426" t="s">
        <v>1754</v>
      </c>
      <c r="L55" s="445" t="s">
        <v>82</v>
      </c>
    </row>
    <row r="56" spans="1:12" ht="18.75" x14ac:dyDescent="0.3">
      <c r="A56" s="425"/>
      <c r="B56" s="426"/>
      <c r="C56" s="426"/>
      <c r="D56" s="426" t="s">
        <v>1760</v>
      </c>
      <c r="E56" s="427"/>
      <c r="F56" s="428"/>
      <c r="G56" s="428"/>
      <c r="H56" s="428"/>
      <c r="I56" s="428"/>
      <c r="J56" s="426" t="s">
        <v>1762</v>
      </c>
      <c r="K56" s="426" t="s">
        <v>1766</v>
      </c>
      <c r="L56" s="426"/>
    </row>
    <row r="57" spans="1:12" ht="18.75" x14ac:dyDescent="0.3">
      <c r="A57" s="425"/>
      <c r="B57" s="426"/>
      <c r="C57" s="426"/>
      <c r="D57" s="426"/>
      <c r="E57" s="427"/>
      <c r="F57" s="428"/>
      <c r="G57" s="428"/>
      <c r="H57" s="428"/>
      <c r="I57" s="428"/>
      <c r="J57" s="426" t="s">
        <v>1763</v>
      </c>
      <c r="K57" s="426"/>
      <c r="L57" s="426"/>
    </row>
    <row r="58" spans="1:12" ht="18.75" x14ac:dyDescent="0.3">
      <c r="A58" s="107"/>
      <c r="B58" s="429"/>
      <c r="C58" s="429"/>
      <c r="D58" s="429"/>
      <c r="E58" s="430"/>
      <c r="F58" s="431"/>
      <c r="G58" s="431"/>
      <c r="H58" s="431"/>
      <c r="I58" s="431"/>
      <c r="J58" s="429"/>
      <c r="K58" s="429"/>
      <c r="L58" s="429"/>
    </row>
    <row r="59" spans="1:12" ht="21" x14ac:dyDescent="0.3">
      <c r="A59" s="175"/>
      <c r="B59" s="176"/>
      <c r="C59" s="176"/>
      <c r="D59" s="176"/>
      <c r="E59" s="177"/>
      <c r="F59" s="178"/>
      <c r="G59" s="178"/>
      <c r="H59" s="178"/>
      <c r="I59" s="178"/>
      <c r="J59" s="176"/>
      <c r="K59" s="176"/>
      <c r="L59" s="364">
        <v>66</v>
      </c>
    </row>
    <row r="60" spans="1:12" ht="18.75" x14ac:dyDescent="0.3">
      <c r="A60" s="171"/>
      <c r="B60" s="433"/>
      <c r="C60" s="433"/>
      <c r="D60" s="433"/>
      <c r="E60" s="434"/>
      <c r="F60" s="435"/>
      <c r="G60" s="435"/>
      <c r="H60" s="435"/>
      <c r="I60" s="435"/>
      <c r="J60" s="433"/>
      <c r="K60" s="433"/>
      <c r="L60" s="433"/>
    </row>
    <row r="61" spans="1:12" ht="18.75" x14ac:dyDescent="0.3">
      <c r="A61" s="171"/>
      <c r="B61" s="433"/>
      <c r="C61" s="433"/>
      <c r="D61" s="433"/>
      <c r="E61" s="434"/>
      <c r="F61" s="435"/>
      <c r="G61" s="435"/>
      <c r="H61" s="435"/>
      <c r="I61" s="435"/>
      <c r="J61" s="433"/>
      <c r="K61" s="433"/>
      <c r="L61" s="433"/>
    </row>
    <row r="62" spans="1:12" ht="18.75" x14ac:dyDescent="0.3">
      <c r="A62" s="171"/>
      <c r="B62" s="433"/>
      <c r="C62" s="433"/>
      <c r="D62" s="433"/>
      <c r="E62" s="434"/>
      <c r="F62" s="435"/>
      <c r="G62" s="435"/>
      <c r="H62" s="435"/>
      <c r="I62" s="435"/>
      <c r="J62" s="433"/>
      <c r="K62" s="433"/>
      <c r="L62" s="433"/>
    </row>
    <row r="63" spans="1:12" ht="18.75" x14ac:dyDescent="0.3">
      <c r="A63" s="436" t="s">
        <v>6</v>
      </c>
      <c r="B63" s="437" t="s">
        <v>7</v>
      </c>
      <c r="C63" s="437" t="s">
        <v>8</v>
      </c>
      <c r="D63" s="438" t="s">
        <v>9</v>
      </c>
      <c r="E63" s="677" t="s">
        <v>10</v>
      </c>
      <c r="F63" s="678"/>
      <c r="G63" s="678"/>
      <c r="H63" s="678"/>
      <c r="I63" s="679"/>
      <c r="J63" s="439" t="s">
        <v>11</v>
      </c>
      <c r="K63" s="437" t="s">
        <v>12</v>
      </c>
      <c r="L63" s="437" t="s">
        <v>13</v>
      </c>
    </row>
    <row r="64" spans="1:12" ht="18.75" x14ac:dyDescent="0.3">
      <c r="A64" s="440"/>
      <c r="B64" s="441"/>
      <c r="C64" s="441"/>
      <c r="D64" s="442" t="s">
        <v>14</v>
      </c>
      <c r="E64" s="443">
        <v>2566</v>
      </c>
      <c r="F64" s="443">
        <v>2567</v>
      </c>
      <c r="G64" s="443">
        <v>2568</v>
      </c>
      <c r="H64" s="443">
        <v>2569</v>
      </c>
      <c r="I64" s="443">
        <v>2570</v>
      </c>
      <c r="J64" s="442" t="s">
        <v>15</v>
      </c>
      <c r="K64" s="442" t="s">
        <v>16</v>
      </c>
      <c r="L64" s="442" t="s">
        <v>17</v>
      </c>
    </row>
    <row r="65" spans="1:12" ht="18.75" x14ac:dyDescent="0.3">
      <c r="A65" s="446"/>
      <c r="B65" s="465"/>
      <c r="C65" s="465"/>
      <c r="D65" s="465"/>
      <c r="E65" s="466" t="s">
        <v>18</v>
      </c>
      <c r="F65" s="466" t="s">
        <v>18</v>
      </c>
      <c r="G65" s="466" t="s">
        <v>18</v>
      </c>
      <c r="H65" s="466" t="s">
        <v>18</v>
      </c>
      <c r="I65" s="466" t="s">
        <v>18</v>
      </c>
      <c r="J65" s="467"/>
      <c r="K65" s="467"/>
      <c r="L65" s="442" t="s">
        <v>19</v>
      </c>
    </row>
    <row r="66" spans="1:12" ht="18.75" x14ac:dyDescent="0.3">
      <c r="A66" s="160">
        <v>9</v>
      </c>
      <c r="B66" s="216" t="s">
        <v>1111</v>
      </c>
      <c r="C66" s="125" t="s">
        <v>1112</v>
      </c>
      <c r="D66" s="125" t="s">
        <v>1113</v>
      </c>
      <c r="E66" s="395">
        <v>4500</v>
      </c>
      <c r="F66" s="395">
        <v>4500</v>
      </c>
      <c r="G66" s="395">
        <v>4500</v>
      </c>
      <c r="H66" s="395">
        <v>4500</v>
      </c>
      <c r="I66" s="395">
        <v>4500</v>
      </c>
      <c r="J66" s="125" t="s">
        <v>1682</v>
      </c>
      <c r="K66" s="125" t="s">
        <v>1114</v>
      </c>
      <c r="L66" s="160" t="s">
        <v>80</v>
      </c>
    </row>
    <row r="67" spans="1:12" ht="18.75" x14ac:dyDescent="0.3">
      <c r="A67" s="126"/>
      <c r="B67" s="217" t="s">
        <v>1115</v>
      </c>
      <c r="C67" s="127" t="s">
        <v>1116</v>
      </c>
      <c r="D67" s="127" t="s">
        <v>1117</v>
      </c>
      <c r="E67" s="427"/>
      <c r="F67" s="427"/>
      <c r="G67" s="427"/>
      <c r="H67" s="427"/>
      <c r="I67" s="427"/>
      <c r="J67" s="127" t="s">
        <v>1683</v>
      </c>
      <c r="K67" s="127" t="s">
        <v>1118</v>
      </c>
      <c r="L67" s="136" t="s">
        <v>82</v>
      </c>
    </row>
    <row r="68" spans="1:12" ht="18.75" x14ac:dyDescent="0.3">
      <c r="A68" s="126"/>
      <c r="B68" s="217" t="s">
        <v>1119</v>
      </c>
      <c r="C68" s="127" t="s">
        <v>1120</v>
      </c>
      <c r="D68" s="127" t="s">
        <v>1121</v>
      </c>
      <c r="E68" s="427"/>
      <c r="F68" s="427"/>
      <c r="G68" s="427"/>
      <c r="H68" s="427"/>
      <c r="I68" s="427"/>
      <c r="J68" s="127" t="s">
        <v>1570</v>
      </c>
      <c r="K68" s="127" t="s">
        <v>1122</v>
      </c>
      <c r="L68" s="127"/>
    </row>
    <row r="69" spans="1:12" ht="18.75" x14ac:dyDescent="0.3">
      <c r="A69" s="132"/>
      <c r="B69" s="217" t="s">
        <v>1123</v>
      </c>
      <c r="C69" s="127" t="s">
        <v>1124</v>
      </c>
      <c r="D69" s="127" t="s">
        <v>1125</v>
      </c>
      <c r="E69" s="115"/>
      <c r="F69" s="115"/>
      <c r="G69" s="115"/>
      <c r="H69" s="115"/>
      <c r="I69" s="115"/>
      <c r="J69" s="127" t="s">
        <v>205</v>
      </c>
      <c r="K69" s="127" t="s">
        <v>1126</v>
      </c>
      <c r="L69" s="136"/>
    </row>
    <row r="70" spans="1:12" ht="18.75" x14ac:dyDescent="0.3">
      <c r="A70" s="132"/>
      <c r="B70" s="217" t="s">
        <v>1127</v>
      </c>
      <c r="C70" s="126" t="s">
        <v>1128</v>
      </c>
      <c r="D70" s="117"/>
      <c r="E70" s="115"/>
      <c r="F70" s="115"/>
      <c r="G70" s="115"/>
      <c r="H70" s="115"/>
      <c r="I70" s="115"/>
      <c r="J70" s="136"/>
      <c r="K70" s="127" t="s">
        <v>1129</v>
      </c>
      <c r="L70" s="136"/>
    </row>
    <row r="71" spans="1:12" ht="18.75" x14ac:dyDescent="0.3">
      <c r="A71" s="132"/>
      <c r="B71" s="114"/>
      <c r="C71" s="127" t="s">
        <v>1130</v>
      </c>
      <c r="D71" s="136"/>
      <c r="E71" s="115"/>
      <c r="F71" s="115"/>
      <c r="G71" s="115"/>
      <c r="H71" s="115"/>
      <c r="I71" s="115"/>
      <c r="J71" s="136"/>
      <c r="K71" s="127" t="s">
        <v>1084</v>
      </c>
      <c r="L71" s="136"/>
    </row>
    <row r="72" spans="1:12" ht="18.75" x14ac:dyDescent="0.3">
      <c r="A72" s="137"/>
      <c r="B72" s="118"/>
      <c r="C72" s="112" t="s">
        <v>205</v>
      </c>
      <c r="D72" s="162"/>
      <c r="E72" s="119"/>
      <c r="F72" s="119"/>
      <c r="G72" s="119"/>
      <c r="H72" s="119"/>
      <c r="I72" s="119"/>
      <c r="J72" s="162"/>
      <c r="K72" s="162"/>
      <c r="L72" s="162"/>
    </row>
    <row r="73" spans="1:12" ht="18.75" x14ac:dyDescent="0.3">
      <c r="A73" s="420">
        <v>10</v>
      </c>
      <c r="B73" s="190" t="s">
        <v>83</v>
      </c>
      <c r="C73" s="124" t="s">
        <v>84</v>
      </c>
      <c r="D73" s="124" t="s">
        <v>85</v>
      </c>
      <c r="E73" s="422">
        <v>10000</v>
      </c>
      <c r="F73" s="422">
        <v>10000</v>
      </c>
      <c r="G73" s="422">
        <v>10000</v>
      </c>
      <c r="H73" s="422">
        <v>10000</v>
      </c>
      <c r="I73" s="422">
        <v>10000</v>
      </c>
      <c r="J73" s="124" t="s">
        <v>86</v>
      </c>
      <c r="K73" s="124" t="s">
        <v>87</v>
      </c>
      <c r="L73" s="160" t="s">
        <v>80</v>
      </c>
    </row>
    <row r="74" spans="1:12" ht="18.75" x14ac:dyDescent="0.3">
      <c r="A74" s="136"/>
      <c r="B74" s="144" t="s">
        <v>88</v>
      </c>
      <c r="C74" s="159" t="s">
        <v>89</v>
      </c>
      <c r="D74" s="159" t="s">
        <v>90</v>
      </c>
      <c r="E74" s="460"/>
      <c r="F74" s="460"/>
      <c r="G74" s="460"/>
      <c r="H74" s="460"/>
      <c r="I74" s="460"/>
      <c r="J74" s="159" t="s">
        <v>91</v>
      </c>
      <c r="K74" s="159" t="s">
        <v>92</v>
      </c>
      <c r="L74" s="136" t="s">
        <v>82</v>
      </c>
    </row>
    <row r="75" spans="1:12" ht="18.75" x14ac:dyDescent="0.3">
      <c r="A75" s="136"/>
      <c r="B75" s="144" t="s">
        <v>28</v>
      </c>
      <c r="C75" s="159" t="s">
        <v>93</v>
      </c>
      <c r="D75" s="159" t="s">
        <v>1956</v>
      </c>
      <c r="E75" s="460"/>
      <c r="F75" s="460"/>
      <c r="G75" s="460"/>
      <c r="H75" s="460"/>
      <c r="I75" s="460"/>
      <c r="J75" s="159"/>
      <c r="K75" s="159" t="s">
        <v>94</v>
      </c>
      <c r="L75" s="136"/>
    </row>
    <row r="76" spans="1:12" ht="18.75" x14ac:dyDescent="0.3">
      <c r="A76" s="162"/>
      <c r="B76" s="156"/>
      <c r="C76" s="156"/>
      <c r="D76" s="156" t="s">
        <v>1957</v>
      </c>
      <c r="E76" s="460"/>
      <c r="F76" s="460"/>
      <c r="G76" s="460"/>
      <c r="H76" s="460"/>
      <c r="I76" s="460"/>
      <c r="J76" s="156"/>
      <c r="K76" s="156" t="s">
        <v>95</v>
      </c>
      <c r="L76" s="162"/>
    </row>
    <row r="77" spans="1:12" ht="18.75" x14ac:dyDescent="0.3">
      <c r="A77" s="458">
        <v>11</v>
      </c>
      <c r="B77" s="218" t="s">
        <v>1694</v>
      </c>
      <c r="C77" s="124" t="s">
        <v>96</v>
      </c>
      <c r="D77" s="159" t="s">
        <v>97</v>
      </c>
      <c r="E77" s="422">
        <v>20000</v>
      </c>
      <c r="F77" s="422">
        <v>20000</v>
      </c>
      <c r="G77" s="422">
        <v>20000</v>
      </c>
      <c r="H77" s="422">
        <v>20000</v>
      </c>
      <c r="I77" s="422">
        <v>20000</v>
      </c>
      <c r="J77" s="124" t="s">
        <v>86</v>
      </c>
      <c r="K77" s="159" t="s">
        <v>1158</v>
      </c>
      <c r="L77" s="136" t="s">
        <v>80</v>
      </c>
    </row>
    <row r="78" spans="1:12" ht="18.75" x14ac:dyDescent="0.3">
      <c r="A78" s="138"/>
      <c r="B78" s="159" t="s">
        <v>100</v>
      </c>
      <c r="C78" s="159" t="s">
        <v>98</v>
      </c>
      <c r="D78" s="159" t="s">
        <v>99</v>
      </c>
      <c r="E78" s="459"/>
      <c r="F78" s="459"/>
      <c r="G78" s="459"/>
      <c r="H78" s="459"/>
      <c r="I78" s="459"/>
      <c r="J78" s="159" t="s">
        <v>284</v>
      </c>
      <c r="K78" s="159" t="s">
        <v>1159</v>
      </c>
      <c r="L78" s="136" t="s">
        <v>82</v>
      </c>
    </row>
    <row r="79" spans="1:12" ht="18.75" x14ac:dyDescent="0.3">
      <c r="A79" s="138"/>
      <c r="B79" s="159"/>
      <c r="C79" s="159" t="s">
        <v>100</v>
      </c>
      <c r="D79" s="159" t="s">
        <v>1157</v>
      </c>
      <c r="E79" s="459"/>
      <c r="F79" s="459"/>
      <c r="G79" s="459"/>
      <c r="H79" s="459"/>
      <c r="I79" s="459"/>
      <c r="J79" s="159"/>
      <c r="K79" s="159" t="s">
        <v>1160</v>
      </c>
      <c r="L79" s="136"/>
    </row>
    <row r="80" spans="1:12" ht="18.75" x14ac:dyDescent="0.3">
      <c r="A80" s="164"/>
      <c r="B80" s="156"/>
      <c r="C80" s="156"/>
      <c r="D80" s="156"/>
      <c r="E80" s="377"/>
      <c r="F80" s="377"/>
      <c r="G80" s="377"/>
      <c r="H80" s="377"/>
      <c r="I80" s="377"/>
      <c r="J80" s="156"/>
      <c r="K80" s="156"/>
      <c r="L80" s="162"/>
    </row>
    <row r="81" spans="1:13" ht="18.75" x14ac:dyDescent="0.3">
      <c r="A81" s="163">
        <v>12</v>
      </c>
      <c r="B81" s="124" t="s">
        <v>1691</v>
      </c>
      <c r="C81" s="124" t="s">
        <v>102</v>
      </c>
      <c r="D81" s="124" t="s">
        <v>103</v>
      </c>
      <c r="E81" s="422">
        <v>20000</v>
      </c>
      <c r="F81" s="422">
        <v>20000</v>
      </c>
      <c r="G81" s="422">
        <v>20000</v>
      </c>
      <c r="H81" s="422">
        <v>20000</v>
      </c>
      <c r="I81" s="422">
        <v>20000</v>
      </c>
      <c r="J81" s="124" t="s">
        <v>104</v>
      </c>
      <c r="K81" s="124" t="s">
        <v>105</v>
      </c>
      <c r="L81" s="160" t="s">
        <v>80</v>
      </c>
    </row>
    <row r="82" spans="1:13" ht="18.75" x14ac:dyDescent="0.3">
      <c r="A82" s="138"/>
      <c r="B82" s="159" t="s">
        <v>1693</v>
      </c>
      <c r="C82" s="159" t="s">
        <v>106</v>
      </c>
      <c r="D82" s="159" t="s">
        <v>107</v>
      </c>
      <c r="E82" s="459"/>
      <c r="F82" s="459"/>
      <c r="G82" s="459"/>
      <c r="H82" s="459"/>
      <c r="I82" s="459"/>
      <c r="J82" s="159" t="s">
        <v>108</v>
      </c>
      <c r="K82" s="159" t="s">
        <v>109</v>
      </c>
      <c r="L82" s="136" t="s">
        <v>82</v>
      </c>
    </row>
    <row r="83" spans="1:13" ht="18.75" x14ac:dyDescent="0.3">
      <c r="A83" s="138"/>
      <c r="B83" s="159" t="s">
        <v>1692</v>
      </c>
      <c r="C83" s="159" t="s">
        <v>110</v>
      </c>
      <c r="D83" s="159"/>
      <c r="E83" s="459"/>
      <c r="F83" s="459"/>
      <c r="G83" s="459"/>
      <c r="H83" s="459"/>
      <c r="I83" s="459"/>
      <c r="J83" s="159" t="s">
        <v>111</v>
      </c>
      <c r="K83" s="159" t="s">
        <v>112</v>
      </c>
      <c r="L83" s="136"/>
    </row>
    <row r="84" spans="1:13" ht="18.75" x14ac:dyDescent="0.3">
      <c r="A84" s="164"/>
      <c r="B84" s="156"/>
      <c r="C84" s="156" t="s">
        <v>113</v>
      </c>
      <c r="D84" s="156"/>
      <c r="E84" s="377"/>
      <c r="F84" s="377"/>
      <c r="G84" s="377"/>
      <c r="H84" s="377"/>
      <c r="I84" s="377"/>
      <c r="J84" s="156" t="s">
        <v>114</v>
      </c>
      <c r="K84" s="156" t="s">
        <v>115</v>
      </c>
      <c r="L84" s="162"/>
      <c r="M84" s="204"/>
    </row>
    <row r="85" spans="1:13" ht="18.75" x14ac:dyDescent="0.3">
      <c r="A85" s="163">
        <v>13</v>
      </c>
      <c r="B85" s="124" t="s">
        <v>1575</v>
      </c>
      <c r="C85" s="124" t="s">
        <v>116</v>
      </c>
      <c r="D85" s="218" t="s">
        <v>117</v>
      </c>
      <c r="E85" s="422">
        <v>2000</v>
      </c>
      <c r="F85" s="422">
        <v>2000</v>
      </c>
      <c r="G85" s="422">
        <v>2000</v>
      </c>
      <c r="H85" s="422">
        <v>2000</v>
      </c>
      <c r="I85" s="422">
        <v>2000</v>
      </c>
      <c r="J85" s="468" t="s">
        <v>22</v>
      </c>
      <c r="K85" s="124" t="s">
        <v>118</v>
      </c>
      <c r="L85" s="160" t="s">
        <v>80</v>
      </c>
    </row>
    <row r="86" spans="1:13" ht="18.75" x14ac:dyDescent="0.3">
      <c r="A86" s="138"/>
      <c r="B86" s="159" t="s">
        <v>124</v>
      </c>
      <c r="C86" s="159" t="s">
        <v>119</v>
      </c>
      <c r="D86" s="219" t="s">
        <v>81</v>
      </c>
      <c r="E86" s="139"/>
      <c r="F86" s="139"/>
      <c r="G86" s="139"/>
      <c r="H86" s="139"/>
      <c r="I86" s="139"/>
      <c r="J86" s="469" t="s">
        <v>120</v>
      </c>
      <c r="K86" s="159" t="s">
        <v>121</v>
      </c>
      <c r="L86" s="136" t="s">
        <v>82</v>
      </c>
    </row>
    <row r="87" spans="1:13" ht="18.75" x14ac:dyDescent="0.3">
      <c r="A87" s="138"/>
      <c r="B87" s="159"/>
      <c r="C87" s="159" t="s">
        <v>122</v>
      </c>
      <c r="D87" s="219"/>
      <c r="E87" s="139"/>
      <c r="F87" s="139"/>
      <c r="G87" s="139"/>
      <c r="H87" s="139"/>
      <c r="I87" s="139"/>
      <c r="J87" s="469" t="s">
        <v>1958</v>
      </c>
      <c r="K87" s="159" t="s">
        <v>123</v>
      </c>
      <c r="L87" s="136"/>
    </row>
    <row r="88" spans="1:13" ht="18.75" x14ac:dyDescent="0.3">
      <c r="A88" s="164"/>
      <c r="B88" s="156"/>
      <c r="C88" s="156" t="s">
        <v>124</v>
      </c>
      <c r="D88" s="220"/>
      <c r="E88" s="161"/>
      <c r="F88" s="161"/>
      <c r="G88" s="161"/>
      <c r="H88" s="161"/>
      <c r="I88" s="161"/>
      <c r="J88" s="380" t="s">
        <v>1959</v>
      </c>
      <c r="K88" s="156" t="s">
        <v>124</v>
      </c>
      <c r="L88" s="162"/>
    </row>
    <row r="89" spans="1:13" ht="21" x14ac:dyDescent="0.3">
      <c r="A89" s="187"/>
      <c r="B89" s="189"/>
      <c r="C89" s="189"/>
      <c r="D89" s="189"/>
      <c r="E89" s="206"/>
      <c r="F89" s="206"/>
      <c r="G89" s="206"/>
      <c r="H89" s="206"/>
      <c r="I89" s="206"/>
      <c r="J89" s="189"/>
      <c r="K89" s="189"/>
      <c r="L89" s="364">
        <v>67</v>
      </c>
    </row>
    <row r="90" spans="1:13" ht="18.75" x14ac:dyDescent="0.3">
      <c r="A90" s="462"/>
      <c r="B90" s="457"/>
      <c r="C90" s="457"/>
      <c r="D90" s="457"/>
      <c r="E90" s="463"/>
      <c r="F90" s="463"/>
      <c r="G90" s="463"/>
      <c r="H90" s="463"/>
      <c r="I90" s="463"/>
      <c r="J90" s="457"/>
      <c r="K90" s="457"/>
      <c r="L90" s="453"/>
    </row>
    <row r="91" spans="1:13" ht="18.75" x14ac:dyDescent="0.3">
      <c r="A91" s="166"/>
      <c r="B91" s="157"/>
      <c r="C91" s="157"/>
      <c r="D91" s="157"/>
      <c r="E91" s="167"/>
      <c r="F91" s="167"/>
      <c r="G91" s="167"/>
      <c r="H91" s="167"/>
      <c r="I91" s="167"/>
      <c r="J91" s="157"/>
      <c r="K91" s="157"/>
      <c r="L91" s="165"/>
    </row>
    <row r="92" spans="1:13" ht="18.75" x14ac:dyDescent="0.3">
      <c r="A92" s="166"/>
      <c r="B92" s="157"/>
      <c r="C92" s="157"/>
      <c r="D92" s="157"/>
      <c r="E92" s="167"/>
      <c r="F92" s="167"/>
      <c r="G92" s="167"/>
      <c r="H92" s="167"/>
      <c r="I92" s="167"/>
      <c r="J92" s="157"/>
      <c r="K92" s="157"/>
      <c r="L92" s="295"/>
    </row>
    <row r="93" spans="1:13" ht="18.75" x14ac:dyDescent="0.3">
      <c r="A93" s="128" t="s">
        <v>6</v>
      </c>
      <c r="B93" s="129" t="s">
        <v>7</v>
      </c>
      <c r="C93" s="129" t="s">
        <v>8</v>
      </c>
      <c r="D93" s="130" t="s">
        <v>9</v>
      </c>
      <c r="E93" s="677" t="s">
        <v>10</v>
      </c>
      <c r="F93" s="678"/>
      <c r="G93" s="678"/>
      <c r="H93" s="678"/>
      <c r="I93" s="679"/>
      <c r="J93" s="131" t="s">
        <v>11</v>
      </c>
      <c r="K93" s="129" t="s">
        <v>12</v>
      </c>
      <c r="L93" s="129" t="s">
        <v>13</v>
      </c>
    </row>
    <row r="94" spans="1:13" ht="18.75" x14ac:dyDescent="0.3">
      <c r="A94" s="132"/>
      <c r="B94" s="133"/>
      <c r="C94" s="133"/>
      <c r="D94" s="134" t="s">
        <v>14</v>
      </c>
      <c r="E94" s="135">
        <v>2566</v>
      </c>
      <c r="F94" s="135">
        <v>2567</v>
      </c>
      <c r="G94" s="135">
        <v>2568</v>
      </c>
      <c r="H94" s="135">
        <v>2569</v>
      </c>
      <c r="I94" s="135">
        <v>2570</v>
      </c>
      <c r="J94" s="134" t="s">
        <v>15</v>
      </c>
      <c r="K94" s="134" t="s">
        <v>16</v>
      </c>
      <c r="L94" s="134" t="s">
        <v>17</v>
      </c>
    </row>
    <row r="95" spans="1:13" ht="18.75" x14ac:dyDescent="0.3">
      <c r="A95" s="137"/>
      <c r="B95" s="141"/>
      <c r="C95" s="141"/>
      <c r="D95" s="141"/>
      <c r="E95" s="142" t="s">
        <v>18</v>
      </c>
      <c r="F95" s="142" t="s">
        <v>18</v>
      </c>
      <c r="G95" s="142" t="s">
        <v>18</v>
      </c>
      <c r="H95" s="142" t="s">
        <v>18</v>
      </c>
      <c r="I95" s="142" t="s">
        <v>18</v>
      </c>
      <c r="J95" s="143"/>
      <c r="K95" s="143"/>
      <c r="L95" s="143" t="s">
        <v>19</v>
      </c>
    </row>
    <row r="96" spans="1:13" ht="18.75" x14ac:dyDescent="0.3">
      <c r="A96" s="163">
        <v>14</v>
      </c>
      <c r="B96" s="124" t="s">
        <v>125</v>
      </c>
      <c r="C96" s="124" t="s">
        <v>126</v>
      </c>
      <c r="D96" s="218" t="s">
        <v>127</v>
      </c>
      <c r="E96" s="422">
        <v>2000</v>
      </c>
      <c r="F96" s="422">
        <v>2000</v>
      </c>
      <c r="G96" s="422">
        <v>2000</v>
      </c>
      <c r="H96" s="422">
        <v>2000</v>
      </c>
      <c r="I96" s="221">
        <v>2000</v>
      </c>
      <c r="J96" s="468" t="s">
        <v>128</v>
      </c>
      <c r="K96" s="124" t="s">
        <v>129</v>
      </c>
      <c r="L96" s="160" t="s">
        <v>80</v>
      </c>
    </row>
    <row r="97" spans="1:12" ht="18.75" x14ac:dyDescent="0.3">
      <c r="A97" s="138"/>
      <c r="B97" s="159" t="s">
        <v>130</v>
      </c>
      <c r="C97" s="159" t="s">
        <v>131</v>
      </c>
      <c r="D97" s="219" t="s">
        <v>132</v>
      </c>
      <c r="E97" s="139"/>
      <c r="F97" s="139"/>
      <c r="G97" s="139"/>
      <c r="H97" s="139"/>
      <c r="I97" s="222"/>
      <c r="J97" s="469" t="s">
        <v>1775</v>
      </c>
      <c r="K97" s="159" t="s">
        <v>133</v>
      </c>
      <c r="L97" s="136" t="s">
        <v>82</v>
      </c>
    </row>
    <row r="98" spans="1:12" ht="18.75" x14ac:dyDescent="0.3">
      <c r="A98" s="138"/>
      <c r="B98" s="159"/>
      <c r="C98" s="159" t="s">
        <v>134</v>
      </c>
      <c r="D98" s="219" t="s">
        <v>135</v>
      </c>
      <c r="E98" s="139"/>
      <c r="F98" s="139"/>
      <c r="G98" s="139"/>
      <c r="H98" s="139"/>
      <c r="I98" s="222"/>
      <c r="J98" s="469" t="s">
        <v>1776</v>
      </c>
      <c r="K98" s="159" t="s">
        <v>136</v>
      </c>
      <c r="L98" s="136"/>
    </row>
    <row r="99" spans="1:12" ht="18.75" x14ac:dyDescent="0.3">
      <c r="A99" s="138"/>
      <c r="B99" s="159"/>
      <c r="C99" s="159" t="s">
        <v>137</v>
      </c>
      <c r="D99" s="219"/>
      <c r="E99" s="139"/>
      <c r="F99" s="139"/>
      <c r="G99" s="139"/>
      <c r="H99" s="139"/>
      <c r="I99" s="222"/>
      <c r="J99" s="469" t="s">
        <v>1777</v>
      </c>
      <c r="K99" s="159" t="s">
        <v>138</v>
      </c>
      <c r="L99" s="136"/>
    </row>
    <row r="100" spans="1:12" ht="18.75" x14ac:dyDescent="0.3">
      <c r="A100" s="138"/>
      <c r="B100" s="159"/>
      <c r="C100" s="159" t="s">
        <v>139</v>
      </c>
      <c r="D100" s="219"/>
      <c r="E100" s="139"/>
      <c r="F100" s="139"/>
      <c r="G100" s="139"/>
      <c r="H100" s="139"/>
      <c r="I100" s="222"/>
      <c r="J100" s="469" t="s">
        <v>1778</v>
      </c>
      <c r="K100" s="159" t="s">
        <v>140</v>
      </c>
      <c r="L100" s="136"/>
    </row>
    <row r="101" spans="1:12" ht="18.75" x14ac:dyDescent="0.3">
      <c r="A101" s="138"/>
      <c r="B101" s="159"/>
      <c r="C101" s="159" t="s">
        <v>141</v>
      </c>
      <c r="D101" s="219"/>
      <c r="E101" s="139"/>
      <c r="F101" s="139"/>
      <c r="G101" s="139"/>
      <c r="H101" s="139"/>
      <c r="I101" s="222"/>
      <c r="J101" s="469" t="s">
        <v>1779</v>
      </c>
      <c r="K101" s="159" t="s">
        <v>142</v>
      </c>
      <c r="L101" s="136"/>
    </row>
    <row r="102" spans="1:12" ht="18.75" x14ac:dyDescent="0.3">
      <c r="A102" s="138"/>
      <c r="B102" s="159"/>
      <c r="C102" s="159" t="s">
        <v>143</v>
      </c>
      <c r="D102" s="219"/>
      <c r="E102" s="139"/>
      <c r="F102" s="139"/>
      <c r="G102" s="139"/>
      <c r="H102" s="139"/>
      <c r="I102" s="222"/>
      <c r="J102" s="469" t="s">
        <v>1780</v>
      </c>
      <c r="K102" s="159" t="s">
        <v>144</v>
      </c>
      <c r="L102" s="136"/>
    </row>
    <row r="103" spans="1:12" ht="18.75" x14ac:dyDescent="0.3">
      <c r="A103" s="138"/>
      <c r="B103" s="159"/>
      <c r="C103" s="159" t="s">
        <v>145</v>
      </c>
      <c r="D103" s="219"/>
      <c r="E103" s="139"/>
      <c r="F103" s="139"/>
      <c r="G103" s="139"/>
      <c r="H103" s="139"/>
      <c r="I103" s="222"/>
      <c r="J103" s="469" t="s">
        <v>1781</v>
      </c>
      <c r="K103" s="159" t="s">
        <v>147</v>
      </c>
      <c r="L103" s="136"/>
    </row>
    <row r="104" spans="1:12" ht="18.75" x14ac:dyDescent="0.3">
      <c r="A104" s="138"/>
      <c r="B104" s="159"/>
      <c r="C104" s="159" t="s">
        <v>148</v>
      </c>
      <c r="D104" s="219"/>
      <c r="E104" s="139"/>
      <c r="F104" s="139"/>
      <c r="G104" s="139"/>
      <c r="H104" s="139"/>
      <c r="I104" s="222"/>
      <c r="J104" s="469" t="s">
        <v>146</v>
      </c>
      <c r="K104" s="159" t="s">
        <v>149</v>
      </c>
      <c r="L104" s="136"/>
    </row>
    <row r="105" spans="1:12" ht="18.75" x14ac:dyDescent="0.3">
      <c r="A105" s="205"/>
      <c r="B105" s="156"/>
      <c r="C105" s="156" t="s">
        <v>150</v>
      </c>
      <c r="D105" s="220"/>
      <c r="E105" s="161"/>
      <c r="F105" s="161"/>
      <c r="G105" s="161"/>
      <c r="H105" s="161"/>
      <c r="I105" s="223"/>
      <c r="J105" s="156"/>
      <c r="K105" s="156"/>
      <c r="L105" s="156"/>
    </row>
    <row r="106" spans="1:12" ht="18.75" x14ac:dyDescent="0.3">
      <c r="A106" s="163">
        <v>15</v>
      </c>
      <c r="B106" s="124" t="s">
        <v>151</v>
      </c>
      <c r="C106" s="124" t="s">
        <v>152</v>
      </c>
      <c r="D106" s="124" t="s">
        <v>153</v>
      </c>
      <c r="E106" s="194">
        <v>20000</v>
      </c>
      <c r="F106" s="194">
        <v>20000</v>
      </c>
      <c r="G106" s="194">
        <v>20000</v>
      </c>
      <c r="H106" s="194">
        <v>20000</v>
      </c>
      <c r="I106" s="194">
        <v>20000</v>
      </c>
      <c r="J106" s="124" t="s">
        <v>22</v>
      </c>
      <c r="K106" s="124" t="s">
        <v>154</v>
      </c>
      <c r="L106" s="160" t="s">
        <v>80</v>
      </c>
    </row>
    <row r="107" spans="1:12" ht="18.75" x14ac:dyDescent="0.3">
      <c r="A107" s="138"/>
      <c r="B107" s="159" t="s">
        <v>155</v>
      </c>
      <c r="C107" s="159" t="s">
        <v>81</v>
      </c>
      <c r="D107" s="159" t="s">
        <v>1161</v>
      </c>
      <c r="E107" s="139"/>
      <c r="F107" s="139"/>
      <c r="G107" s="139"/>
      <c r="H107" s="139"/>
      <c r="I107" s="139"/>
      <c r="J107" s="159" t="s">
        <v>1345</v>
      </c>
      <c r="K107" s="159" t="s">
        <v>1573</v>
      </c>
      <c r="L107" s="136" t="s">
        <v>82</v>
      </c>
    </row>
    <row r="108" spans="1:12" ht="18.75" x14ac:dyDescent="0.3">
      <c r="A108" s="138"/>
      <c r="B108" s="159"/>
      <c r="C108" s="159" t="s">
        <v>1567</v>
      </c>
      <c r="D108" s="159"/>
      <c r="E108" s="139"/>
      <c r="F108" s="139"/>
      <c r="G108" s="139"/>
      <c r="H108" s="139"/>
      <c r="I108" s="139"/>
      <c r="J108" s="159" t="s">
        <v>1571</v>
      </c>
      <c r="K108" s="159" t="s">
        <v>1574</v>
      </c>
      <c r="L108" s="136"/>
    </row>
    <row r="109" spans="1:12" ht="18.75" x14ac:dyDescent="0.3">
      <c r="A109" s="138"/>
      <c r="B109" s="159"/>
      <c r="C109" s="159" t="s">
        <v>1568</v>
      </c>
      <c r="D109" s="159"/>
      <c r="E109" s="139"/>
      <c r="F109" s="139"/>
      <c r="G109" s="139"/>
      <c r="H109" s="139"/>
      <c r="I109" s="139"/>
      <c r="J109" s="159" t="s">
        <v>1572</v>
      </c>
      <c r="K109" s="159"/>
      <c r="L109" s="136"/>
    </row>
    <row r="110" spans="1:12" ht="18.75" x14ac:dyDescent="0.3">
      <c r="A110" s="164"/>
      <c r="B110" s="156"/>
      <c r="C110" s="156" t="s">
        <v>1569</v>
      </c>
      <c r="D110" s="156"/>
      <c r="E110" s="161"/>
      <c r="F110" s="161"/>
      <c r="G110" s="161"/>
      <c r="H110" s="161"/>
      <c r="I110" s="161"/>
      <c r="J110" s="156"/>
      <c r="K110" s="156"/>
      <c r="L110" s="162"/>
    </row>
    <row r="111" spans="1:12" ht="18.75" x14ac:dyDescent="0.3">
      <c r="A111" s="163">
        <v>16</v>
      </c>
      <c r="B111" s="124" t="s">
        <v>157</v>
      </c>
      <c r="C111" s="124" t="s">
        <v>152</v>
      </c>
      <c r="D111" s="124" t="s">
        <v>158</v>
      </c>
      <c r="E111" s="145">
        <v>13000</v>
      </c>
      <c r="F111" s="145">
        <v>13000</v>
      </c>
      <c r="G111" s="145">
        <v>13000</v>
      </c>
      <c r="H111" s="145">
        <v>13000</v>
      </c>
      <c r="I111" s="145">
        <v>13000</v>
      </c>
      <c r="J111" s="124" t="s">
        <v>22</v>
      </c>
      <c r="K111" s="124" t="s">
        <v>1168</v>
      </c>
      <c r="L111" s="160" t="s">
        <v>80</v>
      </c>
    </row>
    <row r="112" spans="1:12" ht="18.75" x14ac:dyDescent="0.3">
      <c r="A112" s="138"/>
      <c r="B112" s="159"/>
      <c r="C112" s="159" t="s">
        <v>81</v>
      </c>
      <c r="D112" s="159" t="s">
        <v>159</v>
      </c>
      <c r="E112" s="139"/>
      <c r="F112" s="139"/>
      <c r="G112" s="139"/>
      <c r="H112" s="139"/>
      <c r="I112" s="139"/>
      <c r="J112" s="159" t="s">
        <v>1165</v>
      </c>
      <c r="K112" s="159" t="s">
        <v>1067</v>
      </c>
      <c r="L112" s="136" t="s">
        <v>82</v>
      </c>
    </row>
    <row r="113" spans="1:13" ht="18.75" x14ac:dyDescent="0.3">
      <c r="A113" s="138"/>
      <c r="B113" s="159"/>
      <c r="C113" s="159" t="s">
        <v>1162</v>
      </c>
      <c r="D113" s="159" t="s">
        <v>160</v>
      </c>
      <c r="E113" s="139"/>
      <c r="F113" s="139"/>
      <c r="G113" s="139"/>
      <c r="H113" s="139"/>
      <c r="I113" s="139"/>
      <c r="J113" s="159" t="s">
        <v>1166</v>
      </c>
      <c r="K113" s="159" t="s">
        <v>1169</v>
      </c>
      <c r="L113" s="136"/>
    </row>
    <row r="114" spans="1:13" ht="18.75" x14ac:dyDescent="0.3">
      <c r="A114" s="138"/>
      <c r="B114" s="159"/>
      <c r="C114" s="159" t="s">
        <v>1163</v>
      </c>
      <c r="D114" s="159" t="s">
        <v>162</v>
      </c>
      <c r="E114" s="139"/>
      <c r="F114" s="139"/>
      <c r="G114" s="139"/>
      <c r="H114" s="139"/>
      <c r="I114" s="139"/>
      <c r="J114" s="159" t="s">
        <v>1167</v>
      </c>
      <c r="K114" s="159" t="s">
        <v>1170</v>
      </c>
      <c r="L114" s="136"/>
    </row>
    <row r="115" spans="1:13" ht="18.75" x14ac:dyDescent="0.3">
      <c r="A115" s="138"/>
      <c r="B115" s="159"/>
      <c r="C115" s="159" t="s">
        <v>1164</v>
      </c>
      <c r="D115" s="159"/>
      <c r="E115" s="139"/>
      <c r="F115" s="139"/>
      <c r="G115" s="139"/>
      <c r="H115" s="139"/>
      <c r="I115" s="139"/>
      <c r="J115" s="159"/>
      <c r="K115" s="159" t="s">
        <v>1171</v>
      </c>
      <c r="L115" s="136"/>
    </row>
    <row r="116" spans="1:13" ht="18.75" x14ac:dyDescent="0.3">
      <c r="A116" s="164"/>
      <c r="B116" s="156"/>
      <c r="C116" s="156"/>
      <c r="D116" s="156"/>
      <c r="E116" s="161"/>
      <c r="F116" s="161"/>
      <c r="G116" s="161"/>
      <c r="H116" s="161"/>
      <c r="I116" s="161"/>
      <c r="J116" s="156"/>
      <c r="K116" s="156" t="s">
        <v>1164</v>
      </c>
      <c r="L116" s="162"/>
      <c r="M116" s="204"/>
    </row>
    <row r="117" spans="1:13" ht="18.75" x14ac:dyDescent="0.3">
      <c r="A117" s="187"/>
      <c r="B117" s="189"/>
      <c r="C117" s="189"/>
      <c r="D117" s="189"/>
      <c r="E117" s="206"/>
      <c r="F117" s="206"/>
      <c r="G117" s="206"/>
      <c r="H117" s="206"/>
      <c r="I117" s="206"/>
      <c r="J117" s="189"/>
      <c r="K117" s="189"/>
      <c r="L117" s="294"/>
      <c r="M117" s="204"/>
    </row>
    <row r="118" spans="1:13" ht="18.75" x14ac:dyDescent="0.3">
      <c r="A118" s="462"/>
      <c r="B118" s="457"/>
      <c r="C118" s="457"/>
      <c r="D118" s="457"/>
      <c r="E118" s="463"/>
      <c r="F118" s="463"/>
      <c r="G118" s="463"/>
      <c r="H118" s="463"/>
      <c r="I118" s="463"/>
      <c r="J118" s="457"/>
      <c r="K118" s="457"/>
      <c r="L118" s="472"/>
      <c r="M118" s="384"/>
    </row>
    <row r="119" spans="1:13" ht="21" x14ac:dyDescent="0.3">
      <c r="A119" s="462"/>
      <c r="B119" s="457"/>
      <c r="C119" s="457"/>
      <c r="D119" s="457"/>
      <c r="E119" s="463"/>
      <c r="F119" s="463"/>
      <c r="G119" s="463"/>
      <c r="H119" s="463"/>
      <c r="I119" s="463"/>
      <c r="J119" s="457"/>
      <c r="K119" s="457"/>
      <c r="L119" s="472">
        <v>68</v>
      </c>
      <c r="M119" s="384"/>
    </row>
    <row r="120" spans="1:13" ht="18.75" x14ac:dyDescent="0.3">
      <c r="A120" s="462"/>
      <c r="B120" s="457"/>
      <c r="C120" s="457"/>
      <c r="D120" s="457"/>
      <c r="E120" s="463"/>
      <c r="F120" s="463"/>
      <c r="G120" s="463"/>
      <c r="H120" s="463"/>
      <c r="I120" s="463"/>
      <c r="J120" s="457"/>
      <c r="K120" s="457"/>
      <c r="L120" s="472"/>
      <c r="M120" s="384"/>
    </row>
    <row r="121" spans="1:13" ht="18.75" x14ac:dyDescent="0.3">
      <c r="A121" s="462"/>
      <c r="B121" s="457"/>
      <c r="C121" s="457"/>
      <c r="D121" s="457"/>
      <c r="E121" s="463"/>
      <c r="F121" s="463"/>
      <c r="G121" s="463"/>
      <c r="H121" s="463"/>
      <c r="I121" s="463"/>
      <c r="J121" s="457"/>
      <c r="K121" s="457"/>
      <c r="L121" s="472"/>
      <c r="M121" s="384"/>
    </row>
    <row r="122" spans="1:13" ht="18.75" x14ac:dyDescent="0.3">
      <c r="A122" s="166"/>
      <c r="B122" s="157"/>
      <c r="C122" s="157"/>
      <c r="D122" s="157"/>
      <c r="E122" s="167"/>
      <c r="F122" s="167"/>
      <c r="G122" s="167"/>
      <c r="H122" s="167"/>
      <c r="I122" s="167"/>
      <c r="J122" s="157"/>
      <c r="K122" s="157"/>
      <c r="L122" s="165"/>
      <c r="M122" s="204"/>
    </row>
    <row r="123" spans="1:13" ht="18.75" x14ac:dyDescent="0.3">
      <c r="A123" s="128" t="s">
        <v>6</v>
      </c>
      <c r="B123" s="129" t="s">
        <v>7</v>
      </c>
      <c r="C123" s="129" t="s">
        <v>8</v>
      </c>
      <c r="D123" s="130" t="s">
        <v>9</v>
      </c>
      <c r="E123" s="677" t="s">
        <v>10</v>
      </c>
      <c r="F123" s="678"/>
      <c r="G123" s="678"/>
      <c r="H123" s="678"/>
      <c r="I123" s="679"/>
      <c r="J123" s="131" t="s">
        <v>11</v>
      </c>
      <c r="K123" s="129" t="s">
        <v>12</v>
      </c>
      <c r="L123" s="129" t="s">
        <v>13</v>
      </c>
    </row>
    <row r="124" spans="1:13" ht="18.75" x14ac:dyDescent="0.3">
      <c r="A124" s="132"/>
      <c r="B124" s="133"/>
      <c r="C124" s="133"/>
      <c r="D124" s="134" t="s">
        <v>14</v>
      </c>
      <c r="E124" s="135">
        <v>2566</v>
      </c>
      <c r="F124" s="135">
        <v>2567</v>
      </c>
      <c r="G124" s="135">
        <v>2568</v>
      </c>
      <c r="H124" s="135">
        <v>2568</v>
      </c>
      <c r="I124" s="135">
        <v>2570</v>
      </c>
      <c r="J124" s="134" t="s">
        <v>15</v>
      </c>
      <c r="K124" s="134" t="s">
        <v>16</v>
      </c>
      <c r="L124" s="134" t="s">
        <v>17</v>
      </c>
    </row>
    <row r="125" spans="1:13" ht="18.75" x14ac:dyDescent="0.3">
      <c r="A125" s="137"/>
      <c r="B125" s="141"/>
      <c r="C125" s="141"/>
      <c r="D125" s="141"/>
      <c r="E125" s="142" t="s">
        <v>18</v>
      </c>
      <c r="F125" s="142" t="s">
        <v>18</v>
      </c>
      <c r="G125" s="142" t="s">
        <v>18</v>
      </c>
      <c r="H125" s="142" t="s">
        <v>18</v>
      </c>
      <c r="I125" s="142" t="s">
        <v>18</v>
      </c>
      <c r="J125" s="143"/>
      <c r="K125" s="143"/>
      <c r="L125" s="143" t="s">
        <v>19</v>
      </c>
    </row>
    <row r="126" spans="1:13" ht="18.75" x14ac:dyDescent="0.3">
      <c r="A126" s="163">
        <v>17</v>
      </c>
      <c r="B126" s="124" t="s">
        <v>166</v>
      </c>
      <c r="C126" s="124" t="s">
        <v>167</v>
      </c>
      <c r="D126" s="124" t="s">
        <v>168</v>
      </c>
      <c r="E126" s="194">
        <v>0</v>
      </c>
      <c r="F126" s="194">
        <v>0</v>
      </c>
      <c r="G126" s="194">
        <v>0</v>
      </c>
      <c r="H126" s="194">
        <v>0</v>
      </c>
      <c r="I126" s="194">
        <v>0</v>
      </c>
      <c r="J126" s="190" t="s">
        <v>22</v>
      </c>
      <c r="K126" s="124" t="s">
        <v>169</v>
      </c>
      <c r="L126" s="160" t="s">
        <v>80</v>
      </c>
    </row>
    <row r="127" spans="1:13" ht="18.75" x14ac:dyDescent="0.3">
      <c r="A127" s="138"/>
      <c r="B127" s="159"/>
      <c r="C127" s="159" t="s">
        <v>170</v>
      </c>
      <c r="D127" s="159" t="s">
        <v>171</v>
      </c>
      <c r="E127" s="139"/>
      <c r="F127" s="139"/>
      <c r="G127" s="139"/>
      <c r="H127" s="139"/>
      <c r="I127" s="139"/>
      <c r="J127" s="144" t="s">
        <v>169</v>
      </c>
      <c r="K127" s="159" t="s">
        <v>172</v>
      </c>
      <c r="L127" s="136" t="s">
        <v>82</v>
      </c>
    </row>
    <row r="128" spans="1:13" ht="18.75" x14ac:dyDescent="0.3">
      <c r="A128" s="138"/>
      <c r="B128" s="159"/>
      <c r="C128" s="159" t="s">
        <v>173</v>
      </c>
      <c r="D128" s="159" t="s">
        <v>174</v>
      </c>
      <c r="E128" s="139"/>
      <c r="F128" s="139"/>
      <c r="G128" s="139"/>
      <c r="H128" s="139"/>
      <c r="I128" s="139"/>
      <c r="J128" s="144" t="s">
        <v>175</v>
      </c>
      <c r="K128" s="159" t="s">
        <v>156</v>
      </c>
      <c r="L128" s="136"/>
    </row>
    <row r="129" spans="1:12" ht="18.75" x14ac:dyDescent="0.3">
      <c r="A129" s="138"/>
      <c r="B129" s="159"/>
      <c r="C129" s="159"/>
      <c r="D129" s="159"/>
      <c r="E129" s="139"/>
      <c r="F129" s="139"/>
      <c r="G129" s="139"/>
      <c r="H129" s="139"/>
      <c r="I129" s="139"/>
      <c r="J129" s="144" t="s">
        <v>173</v>
      </c>
      <c r="K129" s="159"/>
      <c r="L129" s="136"/>
    </row>
    <row r="130" spans="1:12" ht="18.75" x14ac:dyDescent="0.3">
      <c r="A130" s="163">
        <v>18</v>
      </c>
      <c r="B130" s="124" t="s">
        <v>176</v>
      </c>
      <c r="C130" s="124" t="s">
        <v>177</v>
      </c>
      <c r="D130" s="124" t="s">
        <v>178</v>
      </c>
      <c r="E130" s="194">
        <v>0</v>
      </c>
      <c r="F130" s="194">
        <v>0</v>
      </c>
      <c r="G130" s="194">
        <v>0</v>
      </c>
      <c r="H130" s="194">
        <v>0</v>
      </c>
      <c r="I130" s="194">
        <v>0</v>
      </c>
      <c r="J130" s="190" t="s">
        <v>104</v>
      </c>
      <c r="K130" s="124" t="s">
        <v>179</v>
      </c>
      <c r="L130" s="160" t="s">
        <v>80</v>
      </c>
    </row>
    <row r="131" spans="1:12" ht="18.75" x14ac:dyDescent="0.3">
      <c r="A131" s="138"/>
      <c r="B131" s="159" t="s">
        <v>180</v>
      </c>
      <c r="C131" s="159" t="s">
        <v>181</v>
      </c>
      <c r="D131" s="159" t="s">
        <v>182</v>
      </c>
      <c r="E131" s="139"/>
      <c r="F131" s="139"/>
      <c r="G131" s="139"/>
      <c r="H131" s="139"/>
      <c r="I131" s="139"/>
      <c r="J131" s="144" t="s">
        <v>183</v>
      </c>
      <c r="K131" s="159" t="s">
        <v>184</v>
      </c>
      <c r="L131" s="136" t="s">
        <v>82</v>
      </c>
    </row>
    <row r="132" spans="1:12" ht="18.75" x14ac:dyDescent="0.3">
      <c r="A132" s="138"/>
      <c r="B132" s="159"/>
      <c r="C132" s="159"/>
      <c r="D132" s="159" t="s">
        <v>185</v>
      </c>
      <c r="E132" s="139"/>
      <c r="F132" s="139"/>
      <c r="G132" s="139"/>
      <c r="H132" s="139"/>
      <c r="I132" s="139"/>
      <c r="J132" s="144" t="s">
        <v>1591</v>
      </c>
      <c r="K132" s="159"/>
      <c r="L132" s="136"/>
    </row>
    <row r="133" spans="1:12" ht="18.75" x14ac:dyDescent="0.3">
      <c r="A133" s="164"/>
      <c r="B133" s="156"/>
      <c r="C133" s="156"/>
      <c r="D133" s="156"/>
      <c r="E133" s="161"/>
      <c r="F133" s="161"/>
      <c r="G133" s="161"/>
      <c r="H133" s="161"/>
      <c r="I133" s="161"/>
      <c r="J133" s="205" t="s">
        <v>1592</v>
      </c>
      <c r="K133" s="156"/>
      <c r="L133" s="162"/>
    </row>
    <row r="134" spans="1:12" ht="18.75" x14ac:dyDescent="0.3">
      <c r="A134" s="163">
        <v>19</v>
      </c>
      <c r="B134" s="124" t="s">
        <v>186</v>
      </c>
      <c r="C134" s="124" t="s">
        <v>187</v>
      </c>
      <c r="D134" s="124" t="s">
        <v>79</v>
      </c>
      <c r="E134" s="139">
        <v>0</v>
      </c>
      <c r="F134" s="139">
        <v>0</v>
      </c>
      <c r="G134" s="139">
        <v>0</v>
      </c>
      <c r="H134" s="139">
        <v>0</v>
      </c>
      <c r="I134" s="139">
        <v>0</v>
      </c>
      <c r="J134" s="190" t="s">
        <v>104</v>
      </c>
      <c r="K134" s="124" t="s">
        <v>188</v>
      </c>
      <c r="L134" s="160" t="s">
        <v>80</v>
      </c>
    </row>
    <row r="135" spans="1:12" ht="18.75" x14ac:dyDescent="0.3">
      <c r="A135" s="138"/>
      <c r="B135" s="159"/>
      <c r="C135" s="159" t="s">
        <v>189</v>
      </c>
      <c r="D135" s="159" t="s">
        <v>190</v>
      </c>
      <c r="E135" s="139"/>
      <c r="F135" s="139"/>
      <c r="G135" s="139"/>
      <c r="H135" s="139"/>
      <c r="I135" s="139"/>
      <c r="J135" s="144" t="s">
        <v>191</v>
      </c>
      <c r="K135" s="159" t="s">
        <v>192</v>
      </c>
      <c r="L135" s="136" t="s">
        <v>82</v>
      </c>
    </row>
    <row r="136" spans="1:12" ht="18.75" x14ac:dyDescent="0.3">
      <c r="A136" s="164"/>
      <c r="B136" s="156"/>
      <c r="C136" s="156" t="s">
        <v>193</v>
      </c>
      <c r="D136" s="156" t="s">
        <v>185</v>
      </c>
      <c r="E136" s="161"/>
      <c r="F136" s="161"/>
      <c r="G136" s="161"/>
      <c r="H136" s="161"/>
      <c r="I136" s="161"/>
      <c r="J136" s="205" t="s">
        <v>194</v>
      </c>
      <c r="K136" s="156" t="s">
        <v>195</v>
      </c>
      <c r="L136" s="162"/>
    </row>
    <row r="137" spans="1:12" ht="18.75" x14ac:dyDescent="0.3">
      <c r="A137" s="163">
        <v>20</v>
      </c>
      <c r="B137" s="124" t="s">
        <v>1172</v>
      </c>
      <c r="C137" s="124" t="s">
        <v>187</v>
      </c>
      <c r="D137" s="124" t="s">
        <v>79</v>
      </c>
      <c r="E137" s="139">
        <v>0</v>
      </c>
      <c r="F137" s="139">
        <v>0</v>
      </c>
      <c r="G137" s="139">
        <v>0</v>
      </c>
      <c r="H137" s="139">
        <v>0</v>
      </c>
      <c r="I137" s="139">
        <v>0</v>
      </c>
      <c r="J137" s="144" t="s">
        <v>104</v>
      </c>
      <c r="K137" s="124" t="s">
        <v>1173</v>
      </c>
      <c r="L137" s="160" t="s">
        <v>80</v>
      </c>
    </row>
    <row r="138" spans="1:12" ht="18.75" x14ac:dyDescent="0.3">
      <c r="A138" s="138"/>
      <c r="B138" s="159" t="s">
        <v>283</v>
      </c>
      <c r="C138" s="159" t="s">
        <v>189</v>
      </c>
      <c r="D138" s="159" t="s">
        <v>1174</v>
      </c>
      <c r="E138" s="139"/>
      <c r="F138" s="139"/>
      <c r="G138" s="139"/>
      <c r="H138" s="139"/>
      <c r="I138" s="139"/>
      <c r="J138" s="144" t="s">
        <v>191</v>
      </c>
      <c r="K138" s="159" t="s">
        <v>192</v>
      </c>
      <c r="L138" s="136" t="s">
        <v>82</v>
      </c>
    </row>
    <row r="139" spans="1:12" ht="18.75" x14ac:dyDescent="0.3">
      <c r="A139" s="138"/>
      <c r="B139" s="159"/>
      <c r="C139" s="159" t="s">
        <v>1175</v>
      </c>
      <c r="D139" s="159"/>
      <c r="E139" s="139"/>
      <c r="F139" s="139"/>
      <c r="G139" s="139"/>
      <c r="H139" s="139"/>
      <c r="I139" s="139"/>
      <c r="J139" s="144" t="s">
        <v>194</v>
      </c>
      <c r="K139" s="159" t="s">
        <v>1971</v>
      </c>
      <c r="L139" s="136"/>
    </row>
    <row r="140" spans="1:12" ht="18.75" x14ac:dyDescent="0.3">
      <c r="A140" s="458"/>
      <c r="B140" s="419"/>
      <c r="C140" s="419" t="s">
        <v>1176</v>
      </c>
      <c r="D140" s="419"/>
      <c r="E140" s="459"/>
      <c r="F140" s="459"/>
      <c r="G140" s="459"/>
      <c r="H140" s="459"/>
      <c r="I140" s="459"/>
      <c r="J140" s="469"/>
      <c r="K140" s="419" t="s">
        <v>1972</v>
      </c>
      <c r="L140" s="445"/>
    </row>
    <row r="141" spans="1:12" ht="18.75" x14ac:dyDescent="0.3">
      <c r="A141" s="382"/>
      <c r="B141" s="367"/>
      <c r="C141" s="367"/>
      <c r="D141" s="367"/>
      <c r="E141" s="377"/>
      <c r="F141" s="377"/>
      <c r="G141" s="377"/>
      <c r="H141" s="377"/>
      <c r="I141" s="377"/>
      <c r="J141" s="380"/>
      <c r="K141" s="367" t="s">
        <v>605</v>
      </c>
      <c r="L141" s="448"/>
    </row>
    <row r="142" spans="1:12" ht="18.75" x14ac:dyDescent="0.3">
      <c r="A142" s="163">
        <v>21</v>
      </c>
      <c r="B142" s="124" t="s">
        <v>1177</v>
      </c>
      <c r="C142" s="124" t="s">
        <v>1178</v>
      </c>
      <c r="D142" s="124" t="s">
        <v>79</v>
      </c>
      <c r="E142" s="145" t="s">
        <v>73</v>
      </c>
      <c r="F142" s="145" t="s">
        <v>73</v>
      </c>
      <c r="G142" s="145" t="s">
        <v>73</v>
      </c>
      <c r="H142" s="145" t="s">
        <v>73</v>
      </c>
      <c r="I142" s="145" t="s">
        <v>73</v>
      </c>
      <c r="J142" s="190" t="s">
        <v>104</v>
      </c>
      <c r="K142" s="124" t="s">
        <v>188</v>
      </c>
      <c r="L142" s="160" t="s">
        <v>80</v>
      </c>
    </row>
    <row r="143" spans="1:12" ht="18.75" x14ac:dyDescent="0.3">
      <c r="A143" s="138"/>
      <c r="B143" s="159"/>
      <c r="C143" s="159" t="s">
        <v>1179</v>
      </c>
      <c r="D143" s="159" t="s">
        <v>1180</v>
      </c>
      <c r="E143" s="139"/>
      <c r="F143" s="139"/>
      <c r="G143" s="139"/>
      <c r="H143" s="139"/>
      <c r="I143" s="139"/>
      <c r="J143" s="144" t="s">
        <v>1181</v>
      </c>
      <c r="K143" s="159" t="s">
        <v>1182</v>
      </c>
      <c r="L143" s="136" t="s">
        <v>82</v>
      </c>
    </row>
    <row r="144" spans="1:12" ht="18.75" x14ac:dyDescent="0.3">
      <c r="A144" s="138"/>
      <c r="B144" s="159"/>
      <c r="C144" s="159" t="s">
        <v>1183</v>
      </c>
      <c r="D144" s="159"/>
      <c r="E144" s="139"/>
      <c r="F144" s="139"/>
      <c r="G144" s="139"/>
      <c r="H144" s="139"/>
      <c r="I144" s="139"/>
      <c r="J144" s="144" t="s">
        <v>1184</v>
      </c>
      <c r="K144" s="159" t="s">
        <v>1185</v>
      </c>
      <c r="L144" s="136"/>
    </row>
    <row r="145" spans="1:13" ht="18.75" x14ac:dyDescent="0.3">
      <c r="A145" s="138"/>
      <c r="B145" s="159"/>
      <c r="C145" s="159"/>
      <c r="D145" s="159"/>
      <c r="E145" s="139"/>
      <c r="F145" s="139"/>
      <c r="G145" s="139"/>
      <c r="H145" s="139"/>
      <c r="I145" s="139"/>
      <c r="J145" s="672" t="s">
        <v>1186</v>
      </c>
      <c r="K145" s="159"/>
      <c r="L145" s="136"/>
    </row>
    <row r="146" spans="1:13" ht="18.75" x14ac:dyDescent="0.3">
      <c r="A146" s="137"/>
      <c r="B146" s="156"/>
      <c r="C146" s="156"/>
      <c r="D146" s="156"/>
      <c r="E146" s="161"/>
      <c r="F146" s="161"/>
      <c r="G146" s="161"/>
      <c r="H146" s="161"/>
      <c r="I146" s="161"/>
      <c r="J146" s="205" t="s">
        <v>1187</v>
      </c>
      <c r="K146" s="156"/>
      <c r="L146" s="162"/>
    </row>
    <row r="147" spans="1:13" ht="18.75" x14ac:dyDescent="0.3">
      <c r="A147" s="170"/>
      <c r="B147" s="189"/>
      <c r="C147" s="189"/>
      <c r="D147" s="189"/>
      <c r="E147" s="206"/>
      <c r="F147" s="206"/>
      <c r="G147" s="206"/>
      <c r="H147" s="206"/>
      <c r="I147" s="206"/>
      <c r="J147" s="189"/>
      <c r="K147" s="189"/>
      <c r="L147" s="294"/>
    </row>
    <row r="148" spans="1:13" ht="18.75" x14ac:dyDescent="0.3">
      <c r="A148" s="451"/>
      <c r="B148" s="457"/>
      <c r="C148" s="457"/>
      <c r="D148" s="457"/>
      <c r="E148" s="463"/>
      <c r="F148" s="463"/>
      <c r="G148" s="463"/>
      <c r="H148" s="463"/>
      <c r="I148" s="463"/>
      <c r="J148" s="457"/>
      <c r="K148" s="457"/>
      <c r="L148" s="472"/>
    </row>
    <row r="149" spans="1:13" ht="21" x14ac:dyDescent="0.3">
      <c r="A149" s="451"/>
      <c r="B149" s="457"/>
      <c r="C149" s="457"/>
      <c r="D149" s="457"/>
      <c r="E149" s="463"/>
      <c r="F149" s="463"/>
      <c r="G149" s="463"/>
      <c r="H149" s="463"/>
      <c r="I149" s="463"/>
      <c r="J149" s="457"/>
      <c r="K149" s="457"/>
      <c r="L149" s="472">
        <v>69</v>
      </c>
    </row>
    <row r="150" spans="1:13" ht="18.75" x14ac:dyDescent="0.3">
      <c r="A150" s="451"/>
      <c r="B150" s="457"/>
      <c r="C150" s="457"/>
      <c r="D150" s="457"/>
      <c r="E150" s="463"/>
      <c r="F150" s="463"/>
      <c r="G150" s="463"/>
      <c r="H150" s="463"/>
      <c r="I150" s="463"/>
      <c r="J150" s="457"/>
      <c r="K150" s="457"/>
      <c r="L150" s="472"/>
    </row>
    <row r="151" spans="1:13" ht="18.75" x14ac:dyDescent="0.3">
      <c r="A151" s="451"/>
      <c r="B151" s="457"/>
      <c r="C151" s="457"/>
      <c r="D151" s="457"/>
      <c r="E151" s="463"/>
      <c r="F151" s="463"/>
      <c r="G151" s="463"/>
      <c r="H151" s="463"/>
      <c r="I151" s="463"/>
      <c r="J151" s="457"/>
      <c r="K151" s="457"/>
      <c r="L151" s="472"/>
    </row>
    <row r="152" spans="1:13" ht="18.75" x14ac:dyDescent="0.3">
      <c r="A152" s="451"/>
      <c r="B152" s="457"/>
      <c r="C152" s="457"/>
      <c r="D152" s="457"/>
      <c r="E152" s="463"/>
      <c r="F152" s="463"/>
      <c r="G152" s="463"/>
      <c r="H152" s="463"/>
      <c r="I152" s="463"/>
      <c r="J152" s="457"/>
      <c r="K152" s="457"/>
      <c r="L152" s="472"/>
    </row>
    <row r="153" spans="1:13" ht="18.75" x14ac:dyDescent="0.3">
      <c r="A153" s="451"/>
      <c r="B153" s="457"/>
      <c r="C153" s="457"/>
      <c r="D153" s="457"/>
      <c r="E153" s="463"/>
      <c r="F153" s="463"/>
      <c r="G153" s="463"/>
      <c r="H153" s="463"/>
      <c r="I153" s="463"/>
      <c r="J153" s="457"/>
      <c r="K153" s="457"/>
      <c r="L153" s="472"/>
    </row>
    <row r="154" spans="1:13" ht="18.75" x14ac:dyDescent="0.3">
      <c r="A154" s="188"/>
      <c r="B154" s="157"/>
      <c r="C154" s="157"/>
      <c r="D154" s="157"/>
      <c r="E154" s="167"/>
      <c r="F154" s="167"/>
      <c r="G154" s="167"/>
      <c r="H154" s="167"/>
      <c r="I154" s="167"/>
      <c r="J154" s="157"/>
      <c r="K154" s="157"/>
      <c r="L154" s="165"/>
    </row>
    <row r="155" spans="1:13" ht="18.75" x14ac:dyDescent="0.3">
      <c r="A155" s="128" t="s">
        <v>6</v>
      </c>
      <c r="B155" s="129" t="s">
        <v>7</v>
      </c>
      <c r="C155" s="129" t="s">
        <v>8</v>
      </c>
      <c r="D155" s="130" t="s">
        <v>9</v>
      </c>
      <c r="E155" s="677" t="s">
        <v>10</v>
      </c>
      <c r="F155" s="678"/>
      <c r="G155" s="678"/>
      <c r="H155" s="678"/>
      <c r="I155" s="679"/>
      <c r="J155" s="131" t="s">
        <v>11</v>
      </c>
      <c r="K155" s="129" t="s">
        <v>12</v>
      </c>
      <c r="L155" s="129" t="s">
        <v>13</v>
      </c>
    </row>
    <row r="156" spans="1:13" ht="18.75" x14ac:dyDescent="0.3">
      <c r="A156" s="132"/>
      <c r="B156" s="133"/>
      <c r="C156" s="133"/>
      <c r="D156" s="134" t="s">
        <v>14</v>
      </c>
      <c r="E156" s="135">
        <v>2566</v>
      </c>
      <c r="F156" s="135">
        <v>2567</v>
      </c>
      <c r="G156" s="135">
        <v>2568</v>
      </c>
      <c r="H156" s="135">
        <v>2568</v>
      </c>
      <c r="I156" s="135">
        <v>2570</v>
      </c>
      <c r="J156" s="134" t="s">
        <v>15</v>
      </c>
      <c r="K156" s="134" t="s">
        <v>16</v>
      </c>
      <c r="L156" s="134" t="s">
        <v>17</v>
      </c>
    </row>
    <row r="157" spans="1:13" ht="18.75" x14ac:dyDescent="0.3">
      <c r="A157" s="137"/>
      <c r="B157" s="141"/>
      <c r="C157" s="141"/>
      <c r="D157" s="141"/>
      <c r="E157" s="142" t="s">
        <v>18</v>
      </c>
      <c r="F157" s="142" t="s">
        <v>18</v>
      </c>
      <c r="G157" s="142" t="s">
        <v>18</v>
      </c>
      <c r="H157" s="142" t="s">
        <v>18</v>
      </c>
      <c r="I157" s="142" t="s">
        <v>18</v>
      </c>
      <c r="J157" s="143"/>
      <c r="K157" s="143"/>
      <c r="L157" s="143" t="s">
        <v>19</v>
      </c>
    </row>
    <row r="158" spans="1:13" ht="18.75" x14ac:dyDescent="0.3">
      <c r="A158" s="163">
        <v>22</v>
      </c>
      <c r="B158" s="124" t="s">
        <v>1657</v>
      </c>
      <c r="C158" s="124" t="s">
        <v>163</v>
      </c>
      <c r="D158" s="124" t="s">
        <v>79</v>
      </c>
      <c r="E158" s="145" t="s">
        <v>73</v>
      </c>
      <c r="F158" s="145" t="s">
        <v>74</v>
      </c>
      <c r="G158" s="145" t="s">
        <v>73</v>
      </c>
      <c r="H158" s="145" t="s">
        <v>73</v>
      </c>
      <c r="I158" s="145" t="s">
        <v>73</v>
      </c>
      <c r="J158" s="285" t="s">
        <v>104</v>
      </c>
      <c r="K158" s="124" t="s">
        <v>1188</v>
      </c>
      <c r="L158" s="160" t="s">
        <v>80</v>
      </c>
    </row>
    <row r="159" spans="1:13" ht="18.75" x14ac:dyDescent="0.3">
      <c r="A159" s="126"/>
      <c r="B159" s="159" t="s">
        <v>1191</v>
      </c>
      <c r="C159" s="159" t="s">
        <v>1189</v>
      </c>
      <c r="D159" s="159" t="s">
        <v>1180</v>
      </c>
      <c r="E159" s="139"/>
      <c r="F159" s="139"/>
      <c r="G159" s="139"/>
      <c r="H159" s="139"/>
      <c r="I159" s="139"/>
      <c r="J159" s="286" t="s">
        <v>1181</v>
      </c>
      <c r="K159" s="159" t="s">
        <v>1190</v>
      </c>
      <c r="L159" s="136" t="s">
        <v>82</v>
      </c>
    </row>
    <row r="160" spans="1:13" ht="18.75" x14ac:dyDescent="0.3">
      <c r="A160" s="138"/>
      <c r="B160" s="159"/>
      <c r="C160" s="159" t="s">
        <v>1191</v>
      </c>
      <c r="D160" s="159"/>
      <c r="E160" s="139"/>
      <c r="F160" s="139"/>
      <c r="G160" s="139"/>
      <c r="H160" s="139"/>
      <c r="I160" s="139"/>
      <c r="J160" s="286" t="s">
        <v>1184</v>
      </c>
      <c r="K160" s="159" t="s">
        <v>1192</v>
      </c>
      <c r="L160" s="159"/>
      <c r="M160" s="204"/>
    </row>
    <row r="161" spans="1:12" ht="18.75" x14ac:dyDescent="0.3">
      <c r="A161" s="138"/>
      <c r="B161" s="159"/>
      <c r="C161" s="159"/>
      <c r="D161" s="159"/>
      <c r="E161" s="139"/>
      <c r="F161" s="139"/>
      <c r="G161" s="139"/>
      <c r="H161" s="139"/>
      <c r="I161" s="139"/>
      <c r="J161" s="286" t="s">
        <v>686</v>
      </c>
      <c r="K161" s="159" t="s">
        <v>1193</v>
      </c>
      <c r="L161" s="159"/>
    </row>
    <row r="162" spans="1:12" ht="18.75" x14ac:dyDescent="0.3">
      <c r="A162" s="138"/>
      <c r="B162" s="159"/>
      <c r="C162" s="159"/>
      <c r="D162" s="159"/>
      <c r="E162" s="139"/>
      <c r="F162" s="140"/>
      <c r="G162" s="140"/>
      <c r="H162" s="140"/>
      <c r="I162" s="226"/>
      <c r="J162" s="144" t="s">
        <v>1194</v>
      </c>
      <c r="K162" s="159"/>
      <c r="L162" s="136"/>
    </row>
    <row r="163" spans="1:12" ht="18.75" x14ac:dyDescent="0.3">
      <c r="A163" s="164"/>
      <c r="B163" s="156"/>
      <c r="C163" s="156"/>
      <c r="D163" s="156"/>
      <c r="E163" s="161"/>
      <c r="F163" s="227"/>
      <c r="G163" s="227"/>
      <c r="H163" s="227"/>
      <c r="I163" s="227"/>
      <c r="J163" s="205" t="s">
        <v>1191</v>
      </c>
      <c r="K163" s="156"/>
      <c r="L163" s="162"/>
    </row>
    <row r="164" spans="1:12" ht="18.75" x14ac:dyDescent="0.3">
      <c r="A164" s="163">
        <v>23</v>
      </c>
      <c r="B164" s="124" t="s">
        <v>1658</v>
      </c>
      <c r="C164" s="124" t="s">
        <v>1195</v>
      </c>
      <c r="D164" s="124" t="s">
        <v>79</v>
      </c>
      <c r="E164" s="145" t="s">
        <v>73</v>
      </c>
      <c r="F164" s="145" t="s">
        <v>73</v>
      </c>
      <c r="G164" s="145" t="s">
        <v>74</v>
      </c>
      <c r="H164" s="145" t="s">
        <v>73</v>
      </c>
      <c r="I164" s="145" t="s">
        <v>73</v>
      </c>
      <c r="J164" s="285" t="s">
        <v>104</v>
      </c>
      <c r="K164" s="124" t="s">
        <v>188</v>
      </c>
      <c r="L164" s="160" t="s">
        <v>80</v>
      </c>
    </row>
    <row r="165" spans="1:12" ht="18.75" x14ac:dyDescent="0.3">
      <c r="A165" s="138"/>
      <c r="B165" s="159" t="s">
        <v>1659</v>
      </c>
      <c r="C165" s="159" t="s">
        <v>1196</v>
      </c>
      <c r="D165" s="159" t="s">
        <v>1180</v>
      </c>
      <c r="E165" s="139"/>
      <c r="F165" s="139"/>
      <c r="G165" s="139"/>
      <c r="H165" s="139"/>
      <c r="I165" s="139"/>
      <c r="J165" s="286" t="s">
        <v>1181</v>
      </c>
      <c r="K165" s="159" t="s">
        <v>1197</v>
      </c>
      <c r="L165" s="136" t="s">
        <v>82</v>
      </c>
    </row>
    <row r="166" spans="1:12" ht="18.75" x14ac:dyDescent="0.3">
      <c r="A166" s="138"/>
      <c r="B166" s="159"/>
      <c r="C166" s="159" t="s">
        <v>1198</v>
      </c>
      <c r="D166" s="159"/>
      <c r="E166" s="139"/>
      <c r="F166" s="139"/>
      <c r="G166" s="139"/>
      <c r="H166" s="139"/>
      <c r="I166" s="139"/>
      <c r="J166" s="286" t="s">
        <v>1184</v>
      </c>
      <c r="K166" s="159" t="s">
        <v>1199</v>
      </c>
      <c r="L166" s="136"/>
    </row>
    <row r="167" spans="1:12" ht="18.75" x14ac:dyDescent="0.3">
      <c r="A167" s="138"/>
      <c r="B167" s="159"/>
      <c r="C167" s="159"/>
      <c r="D167" s="159"/>
      <c r="E167" s="139"/>
      <c r="F167" s="139"/>
      <c r="G167" s="139"/>
      <c r="H167" s="139"/>
      <c r="I167" s="139"/>
      <c r="J167" s="286" t="s">
        <v>1593</v>
      </c>
      <c r="K167" s="159"/>
      <c r="L167" s="136"/>
    </row>
    <row r="168" spans="1:12" ht="18.75" x14ac:dyDescent="0.3">
      <c r="A168" s="138"/>
      <c r="B168" s="159"/>
      <c r="C168" s="159"/>
      <c r="D168" s="159"/>
      <c r="E168" s="139"/>
      <c r="F168" s="139"/>
      <c r="G168" s="139"/>
      <c r="H168" s="139"/>
      <c r="I168" s="139"/>
      <c r="J168" s="286" t="s">
        <v>1594</v>
      </c>
      <c r="K168" s="159"/>
      <c r="L168" s="136"/>
    </row>
    <row r="169" spans="1:12" ht="18.75" x14ac:dyDescent="0.3">
      <c r="A169" s="164"/>
      <c r="B169" s="156"/>
      <c r="C169" s="156"/>
      <c r="D169" s="156"/>
      <c r="E169" s="161"/>
      <c r="F169" s="161"/>
      <c r="G169" s="161"/>
      <c r="H169" s="161"/>
      <c r="I169" s="161"/>
      <c r="J169" s="380" t="s">
        <v>1198</v>
      </c>
      <c r="K169" s="156"/>
      <c r="L169" s="162"/>
    </row>
    <row r="170" spans="1:12" ht="18.75" x14ac:dyDescent="0.3">
      <c r="A170" s="163">
        <v>24</v>
      </c>
      <c r="B170" s="124" t="s">
        <v>1200</v>
      </c>
      <c r="C170" s="124" t="s">
        <v>1201</v>
      </c>
      <c r="D170" s="124" t="s">
        <v>79</v>
      </c>
      <c r="E170" s="145" t="s">
        <v>73</v>
      </c>
      <c r="F170" s="145" t="s">
        <v>73</v>
      </c>
      <c r="G170" s="145" t="s">
        <v>73</v>
      </c>
      <c r="H170" s="145" t="s">
        <v>73</v>
      </c>
      <c r="I170" s="145" t="s">
        <v>73</v>
      </c>
      <c r="J170" s="285" t="s">
        <v>104</v>
      </c>
      <c r="K170" s="125" t="s">
        <v>188</v>
      </c>
      <c r="L170" s="160" t="s">
        <v>80</v>
      </c>
    </row>
    <row r="171" spans="1:12" ht="18.75" x14ac:dyDescent="0.3">
      <c r="A171" s="138"/>
      <c r="B171" s="159"/>
      <c r="C171" s="159" t="s">
        <v>1202</v>
      </c>
      <c r="D171" s="159" t="s">
        <v>162</v>
      </c>
      <c r="E171" s="139"/>
      <c r="F171" s="139"/>
      <c r="G171" s="139"/>
      <c r="H171" s="139"/>
      <c r="I171" s="139"/>
      <c r="J171" s="286" t="s">
        <v>1181</v>
      </c>
      <c r="K171" s="127" t="s">
        <v>1203</v>
      </c>
      <c r="L171" s="136" t="s">
        <v>82</v>
      </c>
    </row>
    <row r="172" spans="1:12" ht="18.75" x14ac:dyDescent="0.3">
      <c r="A172" s="138"/>
      <c r="B172" s="159"/>
      <c r="C172" s="159" t="s">
        <v>1204</v>
      </c>
      <c r="D172" s="159"/>
      <c r="E172" s="139"/>
      <c r="F172" s="139"/>
      <c r="G172" s="139"/>
      <c r="H172" s="139"/>
      <c r="I172" s="139"/>
      <c r="J172" s="286" t="s">
        <v>1184</v>
      </c>
      <c r="K172" s="127" t="s">
        <v>1205</v>
      </c>
      <c r="L172" s="136"/>
    </row>
    <row r="173" spans="1:12" ht="18.75" x14ac:dyDescent="0.3">
      <c r="A173" s="132"/>
      <c r="B173" s="134"/>
      <c r="C173" s="136"/>
      <c r="D173" s="136"/>
      <c r="E173" s="115"/>
      <c r="F173" s="116"/>
      <c r="G173" s="116"/>
      <c r="H173" s="116"/>
      <c r="I173" s="116"/>
      <c r="J173" s="286" t="s">
        <v>1206</v>
      </c>
      <c r="K173" s="127" t="s">
        <v>1207</v>
      </c>
      <c r="L173" s="136"/>
    </row>
    <row r="174" spans="1:12" ht="18.75" x14ac:dyDescent="0.3">
      <c r="A174" s="137"/>
      <c r="B174" s="143"/>
      <c r="C174" s="162"/>
      <c r="D174" s="162"/>
      <c r="E174" s="119"/>
      <c r="F174" s="120"/>
      <c r="G174" s="120"/>
      <c r="H174" s="120"/>
      <c r="I174" s="120"/>
      <c r="J174" s="296" t="s">
        <v>1208</v>
      </c>
      <c r="K174" s="162"/>
      <c r="L174" s="162"/>
    </row>
    <row r="175" spans="1:12" ht="18.75" x14ac:dyDescent="0.3">
      <c r="A175" s="170"/>
      <c r="B175" s="229"/>
      <c r="C175" s="180"/>
      <c r="D175" s="180"/>
      <c r="E175" s="181"/>
      <c r="F175" s="182"/>
      <c r="G175" s="182"/>
      <c r="H175" s="182"/>
      <c r="I175" s="182"/>
      <c r="J175" s="189"/>
      <c r="K175" s="180"/>
      <c r="L175" s="180"/>
    </row>
    <row r="176" spans="1:12" ht="18.75" x14ac:dyDescent="0.3">
      <c r="A176" s="188"/>
      <c r="B176" s="230"/>
      <c r="C176" s="165"/>
      <c r="D176" s="165"/>
      <c r="E176" s="192"/>
      <c r="F176" s="193"/>
      <c r="G176" s="193"/>
      <c r="H176" s="193"/>
      <c r="I176" s="193"/>
      <c r="J176" s="157"/>
      <c r="K176" s="165"/>
      <c r="L176" s="165"/>
    </row>
    <row r="177" spans="1:12" ht="18.75" x14ac:dyDescent="0.3">
      <c r="A177" s="188"/>
      <c r="B177" s="230"/>
      <c r="C177" s="165"/>
      <c r="D177" s="165"/>
      <c r="E177" s="192"/>
      <c r="F177" s="193"/>
      <c r="G177" s="193"/>
      <c r="H177" s="193"/>
      <c r="I177" s="193"/>
      <c r="J177" s="157"/>
      <c r="K177" s="165"/>
      <c r="L177" s="295"/>
    </row>
    <row r="178" spans="1:12" ht="18.75" x14ac:dyDescent="0.3">
      <c r="A178" s="188"/>
      <c r="B178" s="230"/>
      <c r="C178" s="165"/>
      <c r="D178" s="165"/>
      <c r="E178" s="192"/>
      <c r="F178" s="193"/>
      <c r="G178" s="193"/>
      <c r="H178" s="193"/>
      <c r="I178" s="193"/>
      <c r="J178" s="157"/>
      <c r="K178" s="165"/>
      <c r="L178" s="165"/>
    </row>
    <row r="179" spans="1:12" ht="21" x14ac:dyDescent="0.3">
      <c r="A179" s="451"/>
      <c r="B179" s="456"/>
      <c r="C179" s="453"/>
      <c r="D179" s="453"/>
      <c r="E179" s="454"/>
      <c r="F179" s="455"/>
      <c r="G179" s="455"/>
      <c r="H179" s="455"/>
      <c r="I179" s="455"/>
      <c r="J179" s="457"/>
      <c r="K179" s="453"/>
      <c r="L179" s="472">
        <v>70</v>
      </c>
    </row>
    <row r="180" spans="1:12" ht="18.75" x14ac:dyDescent="0.3">
      <c r="A180" s="451"/>
      <c r="B180" s="456"/>
      <c r="C180" s="453"/>
      <c r="D180" s="453"/>
      <c r="E180" s="454"/>
      <c r="F180" s="455"/>
      <c r="G180" s="455"/>
      <c r="H180" s="455"/>
      <c r="I180" s="455"/>
      <c r="J180" s="457"/>
      <c r="K180" s="453"/>
      <c r="L180" s="453"/>
    </row>
    <row r="181" spans="1:12" ht="18.75" x14ac:dyDescent="0.3">
      <c r="A181" s="128" t="s">
        <v>6</v>
      </c>
      <c r="B181" s="129" t="s">
        <v>7</v>
      </c>
      <c r="C181" s="129" t="s">
        <v>8</v>
      </c>
      <c r="D181" s="130" t="s">
        <v>9</v>
      </c>
      <c r="E181" s="677" t="s">
        <v>10</v>
      </c>
      <c r="F181" s="678"/>
      <c r="G181" s="678"/>
      <c r="H181" s="678"/>
      <c r="I181" s="679"/>
      <c r="J181" s="439" t="s">
        <v>11</v>
      </c>
      <c r="K181" s="129" t="s">
        <v>12</v>
      </c>
      <c r="L181" s="129" t="s">
        <v>13</v>
      </c>
    </row>
    <row r="182" spans="1:12" ht="18.75" x14ac:dyDescent="0.3">
      <c r="A182" s="132"/>
      <c r="B182" s="133"/>
      <c r="C182" s="133"/>
      <c r="D182" s="134" t="s">
        <v>14</v>
      </c>
      <c r="E182" s="135">
        <v>2566</v>
      </c>
      <c r="F182" s="135">
        <v>2567</v>
      </c>
      <c r="G182" s="135">
        <v>2568</v>
      </c>
      <c r="H182" s="135">
        <v>2568</v>
      </c>
      <c r="I182" s="135">
        <v>2570</v>
      </c>
      <c r="J182" s="134" t="s">
        <v>15</v>
      </c>
      <c r="K182" s="134" t="s">
        <v>16</v>
      </c>
      <c r="L182" s="134" t="s">
        <v>17</v>
      </c>
    </row>
    <row r="183" spans="1:12" ht="18.75" x14ac:dyDescent="0.3">
      <c r="A183" s="137"/>
      <c r="B183" s="141"/>
      <c r="C183" s="141"/>
      <c r="D183" s="141"/>
      <c r="E183" s="142" t="s">
        <v>18</v>
      </c>
      <c r="F183" s="142" t="s">
        <v>18</v>
      </c>
      <c r="G183" s="142" t="s">
        <v>18</v>
      </c>
      <c r="H183" s="142" t="s">
        <v>18</v>
      </c>
      <c r="I183" s="142" t="s">
        <v>18</v>
      </c>
      <c r="J183" s="143"/>
      <c r="K183" s="143"/>
      <c r="L183" s="143" t="s">
        <v>19</v>
      </c>
    </row>
    <row r="184" spans="1:12" ht="18.75" x14ac:dyDescent="0.3">
      <c r="A184" s="163">
        <v>25</v>
      </c>
      <c r="B184" s="124" t="s">
        <v>1209</v>
      </c>
      <c r="C184" s="124" t="s">
        <v>1210</v>
      </c>
      <c r="D184" s="124" t="s">
        <v>1065</v>
      </c>
      <c r="E184" s="145" t="s">
        <v>73</v>
      </c>
      <c r="F184" s="145" t="s">
        <v>73</v>
      </c>
      <c r="G184" s="145" t="s">
        <v>73</v>
      </c>
      <c r="H184" s="145" t="s">
        <v>73</v>
      </c>
      <c r="I184" s="145" t="s">
        <v>73</v>
      </c>
      <c r="J184" s="285" t="s">
        <v>22</v>
      </c>
      <c r="K184" s="124" t="s">
        <v>1188</v>
      </c>
      <c r="L184" s="160" t="s">
        <v>80</v>
      </c>
    </row>
    <row r="185" spans="1:12" ht="18.75" x14ac:dyDescent="0.3">
      <c r="A185" s="126"/>
      <c r="B185" s="159" t="s">
        <v>162</v>
      </c>
      <c r="C185" s="159" t="s">
        <v>1211</v>
      </c>
      <c r="D185" s="159" t="s">
        <v>1180</v>
      </c>
      <c r="E185" s="139"/>
      <c r="F185" s="139"/>
      <c r="G185" s="139"/>
      <c r="H185" s="139"/>
      <c r="I185" s="139"/>
      <c r="J185" s="286" t="s">
        <v>1181</v>
      </c>
      <c r="K185" s="159" t="s">
        <v>1184</v>
      </c>
      <c r="L185" s="136" t="s">
        <v>82</v>
      </c>
    </row>
    <row r="186" spans="1:12" ht="18.75" x14ac:dyDescent="0.3">
      <c r="A186" s="138"/>
      <c r="B186" s="159"/>
      <c r="C186" s="159" t="s">
        <v>1212</v>
      </c>
      <c r="D186" s="159"/>
      <c r="E186" s="139"/>
      <c r="F186" s="139"/>
      <c r="G186" s="139"/>
      <c r="H186" s="139"/>
      <c r="I186" s="139"/>
      <c r="J186" s="286" t="s">
        <v>1184</v>
      </c>
      <c r="K186" s="159" t="s">
        <v>1213</v>
      </c>
      <c r="L186" s="159"/>
    </row>
    <row r="187" spans="1:12" ht="18.75" x14ac:dyDescent="0.3">
      <c r="A187" s="138"/>
      <c r="B187" s="159"/>
      <c r="C187" s="159" t="s">
        <v>1214</v>
      </c>
      <c r="D187" s="159"/>
      <c r="E187" s="139"/>
      <c r="F187" s="139"/>
      <c r="G187" s="139"/>
      <c r="H187" s="139"/>
      <c r="I187" s="139"/>
      <c r="J187" s="286" t="s">
        <v>1622</v>
      </c>
      <c r="K187" s="159" t="s">
        <v>1216</v>
      </c>
      <c r="L187" s="159"/>
    </row>
    <row r="188" spans="1:12" ht="18.75" x14ac:dyDescent="0.3">
      <c r="A188" s="138"/>
      <c r="B188" s="159"/>
      <c r="C188" s="159" t="s">
        <v>1217</v>
      </c>
      <c r="D188" s="159"/>
      <c r="E188" s="139"/>
      <c r="F188" s="140"/>
      <c r="G188" s="140"/>
      <c r="H188" s="140"/>
      <c r="I188" s="226"/>
      <c r="J188" s="144" t="s">
        <v>194</v>
      </c>
      <c r="K188" s="159" t="s">
        <v>1218</v>
      </c>
      <c r="L188" s="136"/>
    </row>
    <row r="189" spans="1:12" ht="18.75" x14ac:dyDescent="0.3">
      <c r="A189" s="138"/>
      <c r="B189" s="159"/>
      <c r="C189" s="159"/>
      <c r="D189" s="159"/>
      <c r="E189" s="139"/>
      <c r="F189" s="140"/>
      <c r="G189" s="140"/>
      <c r="H189" s="140"/>
      <c r="I189" s="140"/>
      <c r="J189" s="268" t="s">
        <v>1625</v>
      </c>
      <c r="K189" s="159" t="s">
        <v>1219</v>
      </c>
      <c r="L189" s="136"/>
    </row>
    <row r="190" spans="1:12" ht="18.75" x14ac:dyDescent="0.3">
      <c r="A190" s="138"/>
      <c r="B190" s="159"/>
      <c r="C190" s="159"/>
      <c r="D190" s="159"/>
      <c r="E190" s="139"/>
      <c r="F190" s="139"/>
      <c r="G190" s="139"/>
      <c r="H190" s="139"/>
      <c r="I190" s="139"/>
      <c r="J190" s="144" t="s">
        <v>1623</v>
      </c>
      <c r="K190" s="159" t="s">
        <v>1220</v>
      </c>
      <c r="L190" s="159"/>
    </row>
    <row r="191" spans="1:12" ht="18.75" x14ac:dyDescent="0.3">
      <c r="A191" s="138"/>
      <c r="B191" s="159"/>
      <c r="C191" s="159"/>
      <c r="D191" s="159"/>
      <c r="E191" s="139"/>
      <c r="F191" s="139"/>
      <c r="G191" s="139"/>
      <c r="H191" s="139"/>
      <c r="I191" s="139"/>
      <c r="J191" s="144" t="s">
        <v>1624</v>
      </c>
      <c r="K191" s="159"/>
      <c r="L191" s="159"/>
    </row>
    <row r="192" spans="1:12" ht="18.75" x14ac:dyDescent="0.3">
      <c r="A192" s="137"/>
      <c r="B192" s="143"/>
      <c r="C192" s="162"/>
      <c r="D192" s="162"/>
      <c r="E192" s="119"/>
      <c r="F192" s="120"/>
      <c r="G192" s="120"/>
      <c r="H192" s="120"/>
      <c r="I192" s="120"/>
      <c r="J192" s="107" t="s">
        <v>1576</v>
      </c>
      <c r="K192" s="162"/>
      <c r="L192" s="162"/>
    </row>
    <row r="193" spans="1:12" ht="18.75" x14ac:dyDescent="0.3">
      <c r="A193" s="163">
        <v>26</v>
      </c>
      <c r="B193" s="125" t="s">
        <v>1221</v>
      </c>
      <c r="C193" s="232" t="s">
        <v>1222</v>
      </c>
      <c r="D193" s="125" t="s">
        <v>1223</v>
      </c>
      <c r="E193" s="233" t="s">
        <v>73</v>
      </c>
      <c r="F193" s="234" t="s">
        <v>73</v>
      </c>
      <c r="G193" s="234" t="s">
        <v>73</v>
      </c>
      <c r="H193" s="234" t="s">
        <v>73</v>
      </c>
      <c r="I193" s="234" t="s">
        <v>73</v>
      </c>
      <c r="J193" s="602" t="s">
        <v>22</v>
      </c>
      <c r="K193" s="125" t="s">
        <v>796</v>
      </c>
      <c r="L193" s="160" t="s">
        <v>80</v>
      </c>
    </row>
    <row r="194" spans="1:12" ht="18.75" x14ac:dyDescent="0.3">
      <c r="A194" s="132"/>
      <c r="B194" s="134"/>
      <c r="C194" s="114" t="s">
        <v>1224</v>
      </c>
      <c r="D194" s="127" t="s">
        <v>799</v>
      </c>
      <c r="E194" s="115"/>
      <c r="F194" s="116"/>
      <c r="G194" s="116"/>
      <c r="H194" s="116"/>
      <c r="I194" s="116"/>
      <c r="J194" s="425" t="s">
        <v>1660</v>
      </c>
      <c r="K194" s="127" t="s">
        <v>1225</v>
      </c>
      <c r="L194" s="136" t="s">
        <v>82</v>
      </c>
    </row>
    <row r="195" spans="1:12" ht="18.75" x14ac:dyDescent="0.3">
      <c r="A195" s="132"/>
      <c r="B195" s="134"/>
      <c r="C195" s="114" t="s">
        <v>1226</v>
      </c>
      <c r="D195" s="127" t="s">
        <v>213</v>
      </c>
      <c r="E195" s="115"/>
      <c r="F195" s="116"/>
      <c r="G195" s="116"/>
      <c r="H195" s="116"/>
      <c r="I195" s="116"/>
      <c r="J195" s="473" t="s">
        <v>1227</v>
      </c>
      <c r="K195" s="127" t="s">
        <v>1228</v>
      </c>
      <c r="L195" s="136"/>
    </row>
    <row r="196" spans="1:12" ht="18.75" x14ac:dyDescent="0.3">
      <c r="A196" s="132"/>
      <c r="B196" s="134"/>
      <c r="C196" s="114" t="s">
        <v>1229</v>
      </c>
      <c r="D196" s="136"/>
      <c r="E196" s="115"/>
      <c r="F196" s="116"/>
      <c r="G196" s="116"/>
      <c r="H196" s="116"/>
      <c r="I196" s="116"/>
      <c r="J196" s="473" t="s">
        <v>2039</v>
      </c>
      <c r="K196" s="127" t="s">
        <v>1230</v>
      </c>
      <c r="L196" s="136"/>
    </row>
    <row r="197" spans="1:12" ht="18.75" x14ac:dyDescent="0.3">
      <c r="A197" s="132"/>
      <c r="B197" s="134"/>
      <c r="C197" s="114" t="s">
        <v>1231</v>
      </c>
      <c r="D197" s="136"/>
      <c r="E197" s="115"/>
      <c r="F197" s="116"/>
      <c r="G197" s="116"/>
      <c r="H197" s="116"/>
      <c r="I197" s="116"/>
      <c r="J197" s="473" t="s">
        <v>1232</v>
      </c>
      <c r="K197" s="127" t="s">
        <v>1233</v>
      </c>
      <c r="L197" s="136"/>
    </row>
    <row r="198" spans="1:12" ht="18.75" x14ac:dyDescent="0.3">
      <c r="A198" s="132"/>
      <c r="B198" s="134"/>
      <c r="C198" s="114"/>
      <c r="D198" s="136"/>
      <c r="E198" s="115"/>
      <c r="F198" s="116"/>
      <c r="G198" s="116"/>
      <c r="H198" s="116"/>
      <c r="I198" s="116"/>
      <c r="J198" s="473" t="s">
        <v>1626</v>
      </c>
      <c r="K198" s="127" t="s">
        <v>1234</v>
      </c>
      <c r="L198" s="136"/>
    </row>
    <row r="199" spans="1:12" ht="18.75" x14ac:dyDescent="0.3">
      <c r="A199" s="132"/>
      <c r="B199" s="134"/>
      <c r="C199" s="114"/>
      <c r="D199" s="136"/>
      <c r="E199" s="115"/>
      <c r="F199" s="116"/>
      <c r="G199" s="116"/>
      <c r="H199" s="116"/>
      <c r="I199" s="116"/>
      <c r="J199" s="473" t="s">
        <v>7</v>
      </c>
      <c r="K199" s="127" t="s">
        <v>1235</v>
      </c>
      <c r="L199" s="136"/>
    </row>
    <row r="200" spans="1:12" ht="18.75" x14ac:dyDescent="0.3">
      <c r="A200" s="137"/>
      <c r="B200" s="143"/>
      <c r="C200" s="118"/>
      <c r="D200" s="162"/>
      <c r="E200" s="119"/>
      <c r="F200" s="120"/>
      <c r="G200" s="120"/>
      <c r="H200" s="120"/>
      <c r="I200" s="120"/>
      <c r="J200" s="112"/>
      <c r="K200" s="112" t="s">
        <v>1236</v>
      </c>
      <c r="L200" s="162"/>
    </row>
    <row r="201" spans="1:12" ht="18.75" x14ac:dyDescent="0.3">
      <c r="A201" s="163">
        <v>27</v>
      </c>
      <c r="B201" s="124" t="s">
        <v>1237</v>
      </c>
      <c r="C201" s="124" t="s">
        <v>1238</v>
      </c>
      <c r="D201" s="124" t="s">
        <v>1239</v>
      </c>
      <c r="E201" s="145" t="s">
        <v>73</v>
      </c>
      <c r="F201" s="145" t="s">
        <v>73</v>
      </c>
      <c r="G201" s="145" t="s">
        <v>73</v>
      </c>
      <c r="H201" s="145" t="s">
        <v>73</v>
      </c>
      <c r="I201" s="145" t="s">
        <v>73</v>
      </c>
      <c r="J201" s="285" t="s">
        <v>104</v>
      </c>
      <c r="K201" s="224" t="s">
        <v>1240</v>
      </c>
      <c r="L201" s="160" t="s">
        <v>80</v>
      </c>
    </row>
    <row r="202" spans="1:12" ht="18.75" x14ac:dyDescent="0.3">
      <c r="A202" s="126"/>
      <c r="B202" s="159"/>
      <c r="C202" s="159" t="s">
        <v>1241</v>
      </c>
      <c r="D202" s="159" t="s">
        <v>283</v>
      </c>
      <c r="E202" s="139"/>
      <c r="F202" s="139"/>
      <c r="G202" s="139"/>
      <c r="H202" s="139"/>
      <c r="I202" s="139"/>
      <c r="J202" s="286" t="s">
        <v>1181</v>
      </c>
      <c r="K202" s="225" t="s">
        <v>1184</v>
      </c>
      <c r="L202" s="136" t="s">
        <v>82</v>
      </c>
    </row>
    <row r="203" spans="1:12" ht="18.75" x14ac:dyDescent="0.3">
      <c r="A203" s="138"/>
      <c r="B203" s="159"/>
      <c r="C203" s="159" t="s">
        <v>1242</v>
      </c>
      <c r="D203" s="159"/>
      <c r="E203" s="139"/>
      <c r="F203" s="139"/>
      <c r="G203" s="139"/>
      <c r="H203" s="139"/>
      <c r="I203" s="139"/>
      <c r="J203" s="286" t="s">
        <v>1184</v>
      </c>
      <c r="K203" s="225" t="s">
        <v>1243</v>
      </c>
      <c r="L203" s="159"/>
    </row>
    <row r="204" spans="1:12" ht="18.75" x14ac:dyDescent="0.3">
      <c r="A204" s="138"/>
      <c r="B204" s="159"/>
      <c r="C204" s="159" t="s">
        <v>1244</v>
      </c>
      <c r="D204" s="159"/>
      <c r="E204" s="139"/>
      <c r="F204" s="139"/>
      <c r="G204" s="139"/>
      <c r="H204" s="139"/>
      <c r="I204" s="139"/>
      <c r="J204" s="286" t="s">
        <v>162</v>
      </c>
      <c r="K204" s="159" t="s">
        <v>1245</v>
      </c>
      <c r="L204" s="159"/>
    </row>
    <row r="205" spans="1:12" ht="18.75" x14ac:dyDescent="0.3">
      <c r="A205" s="138"/>
      <c r="B205" s="159"/>
      <c r="C205" s="159" t="s">
        <v>49</v>
      </c>
      <c r="D205" s="159"/>
      <c r="E205" s="139"/>
      <c r="F205" s="140"/>
      <c r="G205" s="140"/>
      <c r="H205" s="140"/>
      <c r="I205" s="226"/>
      <c r="J205" s="159"/>
      <c r="K205" s="159" t="s">
        <v>1246</v>
      </c>
      <c r="L205" s="136"/>
    </row>
    <row r="206" spans="1:12" ht="18.75" x14ac:dyDescent="0.3">
      <c r="A206" s="138"/>
      <c r="B206" s="159"/>
      <c r="C206" s="159"/>
      <c r="D206" s="159"/>
      <c r="E206" s="139"/>
      <c r="F206" s="140"/>
      <c r="G206" s="140"/>
      <c r="H206" s="140"/>
      <c r="I206" s="140"/>
      <c r="J206" s="159"/>
      <c r="K206" s="159" t="s">
        <v>1242</v>
      </c>
      <c r="L206" s="136"/>
    </row>
    <row r="207" spans="1:12" ht="18.75" x14ac:dyDescent="0.3">
      <c r="A207" s="138"/>
      <c r="B207" s="159"/>
      <c r="C207" s="159"/>
      <c r="D207" s="159"/>
      <c r="E207" s="139"/>
      <c r="F207" s="139"/>
      <c r="G207" s="139"/>
      <c r="H207" s="139"/>
      <c r="I207" s="139"/>
      <c r="J207" s="159"/>
      <c r="K207" s="159" t="s">
        <v>1247</v>
      </c>
      <c r="L207" s="159"/>
    </row>
    <row r="208" spans="1:12" ht="18.75" x14ac:dyDescent="0.3">
      <c r="A208" s="382"/>
      <c r="B208" s="367"/>
      <c r="C208" s="367"/>
      <c r="D208" s="367"/>
      <c r="E208" s="377"/>
      <c r="F208" s="377"/>
      <c r="G208" s="377"/>
      <c r="H208" s="377"/>
      <c r="I208" s="377"/>
      <c r="J208" s="367"/>
      <c r="K208" s="429" t="s">
        <v>36</v>
      </c>
      <c r="L208" s="367"/>
    </row>
    <row r="209" spans="1:12" ht="21" x14ac:dyDescent="0.3">
      <c r="A209" s="462"/>
      <c r="B209" s="457"/>
      <c r="C209" s="457"/>
      <c r="D209" s="457"/>
      <c r="E209" s="463"/>
      <c r="F209" s="463"/>
      <c r="G209" s="463"/>
      <c r="H209" s="463"/>
      <c r="I209" s="463"/>
      <c r="J209" s="457"/>
      <c r="K209" s="433"/>
      <c r="L209" s="472">
        <v>71</v>
      </c>
    </row>
    <row r="210" spans="1:12" ht="18.75" x14ac:dyDescent="0.3">
      <c r="A210" s="462"/>
      <c r="B210" s="457"/>
      <c r="C210" s="457"/>
      <c r="D210" s="457"/>
      <c r="E210" s="463"/>
      <c r="F210" s="463"/>
      <c r="G210" s="463"/>
      <c r="H210" s="463"/>
      <c r="I210" s="463"/>
      <c r="J210" s="457"/>
      <c r="K210" s="433"/>
      <c r="L210" s="457"/>
    </row>
    <row r="211" spans="1:12" ht="18.75" x14ac:dyDescent="0.3">
      <c r="A211" s="251"/>
      <c r="B211" s="168"/>
      <c r="C211" s="168"/>
      <c r="D211" s="168"/>
      <c r="E211" s="357"/>
      <c r="F211" s="357"/>
      <c r="G211" s="357"/>
      <c r="H211" s="357"/>
      <c r="I211" s="357"/>
      <c r="J211" s="168"/>
      <c r="K211" s="184"/>
      <c r="L211" s="168"/>
    </row>
    <row r="212" spans="1:12" ht="18.75" x14ac:dyDescent="0.3">
      <c r="A212" s="436" t="s">
        <v>6</v>
      </c>
      <c r="B212" s="437" t="s">
        <v>7</v>
      </c>
      <c r="C212" s="437" t="s">
        <v>8</v>
      </c>
      <c r="D212" s="438" t="s">
        <v>9</v>
      </c>
      <c r="E212" s="677" t="s">
        <v>10</v>
      </c>
      <c r="F212" s="678"/>
      <c r="G212" s="678"/>
      <c r="H212" s="678"/>
      <c r="I212" s="679"/>
      <c r="J212" s="439" t="s">
        <v>11</v>
      </c>
      <c r="K212" s="437" t="s">
        <v>12</v>
      </c>
      <c r="L212" s="437" t="s">
        <v>13</v>
      </c>
    </row>
    <row r="213" spans="1:12" ht="18.75" x14ac:dyDescent="0.3">
      <c r="A213" s="440"/>
      <c r="B213" s="441"/>
      <c r="C213" s="441"/>
      <c r="D213" s="442" t="s">
        <v>14</v>
      </c>
      <c r="E213" s="443">
        <v>2566</v>
      </c>
      <c r="F213" s="443">
        <v>2567</v>
      </c>
      <c r="G213" s="443">
        <v>2568</v>
      </c>
      <c r="H213" s="443">
        <v>2568</v>
      </c>
      <c r="I213" s="443">
        <v>2570</v>
      </c>
      <c r="J213" s="442" t="s">
        <v>15</v>
      </c>
      <c r="K213" s="442" t="s">
        <v>16</v>
      </c>
      <c r="L213" s="442" t="s">
        <v>17</v>
      </c>
    </row>
    <row r="214" spans="1:12" ht="18.75" x14ac:dyDescent="0.3">
      <c r="A214" s="446"/>
      <c r="B214" s="465"/>
      <c r="C214" s="465"/>
      <c r="D214" s="465"/>
      <c r="E214" s="466" t="s">
        <v>18</v>
      </c>
      <c r="F214" s="466" t="s">
        <v>18</v>
      </c>
      <c r="G214" s="466" t="s">
        <v>18</v>
      </c>
      <c r="H214" s="466" t="s">
        <v>18</v>
      </c>
      <c r="I214" s="466" t="s">
        <v>18</v>
      </c>
      <c r="J214" s="467"/>
      <c r="K214" s="467"/>
      <c r="L214" s="467" t="s">
        <v>19</v>
      </c>
    </row>
    <row r="215" spans="1:12" ht="18.75" x14ac:dyDescent="0.3">
      <c r="A215" s="163">
        <v>28</v>
      </c>
      <c r="B215" s="125" t="s">
        <v>1248</v>
      </c>
      <c r="C215" s="125" t="s">
        <v>1249</v>
      </c>
      <c r="D215" s="125" t="s">
        <v>282</v>
      </c>
      <c r="E215" s="235"/>
      <c r="F215" s="236"/>
      <c r="G215" s="236"/>
      <c r="H215" s="236"/>
      <c r="I215" s="236"/>
      <c r="J215" s="106" t="s">
        <v>104</v>
      </c>
      <c r="K215" s="125" t="s">
        <v>1240</v>
      </c>
      <c r="L215" s="160" t="s">
        <v>80</v>
      </c>
    </row>
    <row r="216" spans="1:12" ht="18.75" x14ac:dyDescent="0.3">
      <c r="A216" s="132"/>
      <c r="B216" s="127" t="s">
        <v>1250</v>
      </c>
      <c r="C216" s="127" t="s">
        <v>1251</v>
      </c>
      <c r="D216" s="127" t="s">
        <v>283</v>
      </c>
      <c r="E216" s="73" t="s">
        <v>73</v>
      </c>
      <c r="F216" s="237" t="s">
        <v>73</v>
      </c>
      <c r="G216" s="237" t="s">
        <v>73</v>
      </c>
      <c r="H216" s="237" t="s">
        <v>74</v>
      </c>
      <c r="I216" s="237" t="s">
        <v>73</v>
      </c>
      <c r="J216" s="425" t="s">
        <v>1181</v>
      </c>
      <c r="K216" s="127" t="s">
        <v>1184</v>
      </c>
      <c r="L216" s="136" t="s">
        <v>82</v>
      </c>
    </row>
    <row r="217" spans="1:12" ht="18.75" x14ac:dyDescent="0.3">
      <c r="A217" s="132"/>
      <c r="B217" s="134"/>
      <c r="C217" s="127" t="s">
        <v>1252</v>
      </c>
      <c r="D217" s="136"/>
      <c r="E217" s="115"/>
      <c r="F217" s="116"/>
      <c r="G217" s="116"/>
      <c r="H217" s="116"/>
      <c r="I217" s="116"/>
      <c r="J217" s="425" t="s">
        <v>1184</v>
      </c>
      <c r="K217" s="127" t="s">
        <v>1215</v>
      </c>
      <c r="L217" s="136"/>
    </row>
    <row r="218" spans="1:12" ht="18.75" x14ac:dyDescent="0.3">
      <c r="A218" s="132"/>
      <c r="B218" s="134"/>
      <c r="C218" s="127"/>
      <c r="D218" s="136"/>
      <c r="E218" s="115"/>
      <c r="F218" s="116"/>
      <c r="G218" s="116"/>
      <c r="H218" s="116"/>
      <c r="I218" s="116"/>
      <c r="J218" s="425" t="s">
        <v>162</v>
      </c>
      <c r="K218" s="127" t="s">
        <v>1253</v>
      </c>
      <c r="L218" s="136"/>
    </row>
    <row r="219" spans="1:12" ht="18.75" x14ac:dyDescent="0.3">
      <c r="A219" s="137"/>
      <c r="B219" s="143"/>
      <c r="C219" s="112"/>
      <c r="D219" s="162"/>
      <c r="E219" s="119"/>
      <c r="F219" s="120"/>
      <c r="G219" s="120"/>
      <c r="H219" s="120"/>
      <c r="I219" s="120"/>
      <c r="J219" s="112"/>
      <c r="K219" s="112"/>
      <c r="L219" s="162"/>
    </row>
    <row r="220" spans="1:12" ht="18.75" x14ac:dyDescent="0.3">
      <c r="A220" s="163">
        <v>29</v>
      </c>
      <c r="B220" s="125" t="s">
        <v>1254</v>
      </c>
      <c r="C220" s="125" t="s">
        <v>1255</v>
      </c>
      <c r="D220" s="125" t="s">
        <v>282</v>
      </c>
      <c r="E220" s="233" t="s">
        <v>73</v>
      </c>
      <c r="F220" s="234" t="s">
        <v>73</v>
      </c>
      <c r="G220" s="234" t="s">
        <v>73</v>
      </c>
      <c r="H220" s="234" t="s">
        <v>73</v>
      </c>
      <c r="I220" s="234" t="s">
        <v>73</v>
      </c>
      <c r="J220" s="106" t="s">
        <v>104</v>
      </c>
      <c r="K220" s="125" t="s">
        <v>1240</v>
      </c>
      <c r="L220" s="160" t="s">
        <v>80</v>
      </c>
    </row>
    <row r="221" spans="1:12" ht="18.75" x14ac:dyDescent="0.3">
      <c r="A221" s="132"/>
      <c r="B221" s="127" t="s">
        <v>1256</v>
      </c>
      <c r="C221" s="127" t="s">
        <v>1257</v>
      </c>
      <c r="D221" s="127" t="s">
        <v>283</v>
      </c>
      <c r="E221" s="115"/>
      <c r="F221" s="116"/>
      <c r="G221" s="116"/>
      <c r="H221" s="116"/>
      <c r="I221" s="116"/>
      <c r="J221" s="126" t="s">
        <v>1181</v>
      </c>
      <c r="K221" s="127" t="s">
        <v>1184</v>
      </c>
      <c r="L221" s="136" t="s">
        <v>82</v>
      </c>
    </row>
    <row r="222" spans="1:12" ht="18.75" x14ac:dyDescent="0.3">
      <c r="A222" s="132"/>
      <c r="B222" s="134"/>
      <c r="C222" s="127"/>
      <c r="D222" s="136"/>
      <c r="E222" s="115"/>
      <c r="F222" s="116"/>
      <c r="G222" s="116"/>
      <c r="H222" s="116"/>
      <c r="I222" s="116"/>
      <c r="J222" s="126" t="s">
        <v>1258</v>
      </c>
      <c r="K222" s="127" t="s">
        <v>1215</v>
      </c>
      <c r="L222" s="136"/>
    </row>
    <row r="223" spans="1:12" ht="18.75" x14ac:dyDescent="0.3">
      <c r="A223" s="132"/>
      <c r="B223" s="134"/>
      <c r="C223" s="127"/>
      <c r="D223" s="136"/>
      <c r="E223" s="115"/>
      <c r="F223" s="116"/>
      <c r="G223" s="116"/>
      <c r="H223" s="116"/>
      <c r="I223" s="116"/>
      <c r="J223" s="126" t="s">
        <v>1259</v>
      </c>
      <c r="K223" s="127" t="s">
        <v>1260</v>
      </c>
      <c r="L223" s="136"/>
    </row>
    <row r="224" spans="1:12" ht="18.75" x14ac:dyDescent="0.3">
      <c r="A224" s="132"/>
      <c r="B224" s="134"/>
      <c r="C224" s="127"/>
      <c r="D224" s="136"/>
      <c r="E224" s="115"/>
      <c r="F224" s="116"/>
      <c r="G224" s="116"/>
      <c r="H224" s="116"/>
      <c r="I224" s="116"/>
      <c r="J224" s="126" t="s">
        <v>1261</v>
      </c>
      <c r="K224" s="127" t="s">
        <v>1262</v>
      </c>
      <c r="L224" s="136"/>
    </row>
    <row r="225" spans="1:12" ht="18.75" x14ac:dyDescent="0.3">
      <c r="A225" s="137"/>
      <c r="B225" s="143"/>
      <c r="C225" s="112"/>
      <c r="D225" s="162"/>
      <c r="E225" s="119"/>
      <c r="F225" s="120"/>
      <c r="G225" s="120"/>
      <c r="H225" s="120"/>
      <c r="I225" s="120"/>
      <c r="J225" s="107" t="s">
        <v>1262</v>
      </c>
      <c r="K225" s="112"/>
      <c r="L225" s="162"/>
    </row>
    <row r="226" spans="1:12" ht="18.75" x14ac:dyDescent="0.3">
      <c r="A226" s="163">
        <v>30</v>
      </c>
      <c r="B226" s="124" t="s">
        <v>1263</v>
      </c>
      <c r="C226" s="124" t="s">
        <v>1264</v>
      </c>
      <c r="D226" s="124" t="s">
        <v>1265</v>
      </c>
      <c r="E226" s="145" t="s">
        <v>73</v>
      </c>
      <c r="F226" s="145" t="s">
        <v>73</v>
      </c>
      <c r="G226" s="145" t="s">
        <v>73</v>
      </c>
      <c r="H226" s="145" t="s">
        <v>73</v>
      </c>
      <c r="I226" s="145" t="s">
        <v>73</v>
      </c>
      <c r="J226" s="285" t="s">
        <v>104</v>
      </c>
      <c r="K226" s="124" t="s">
        <v>1266</v>
      </c>
      <c r="L226" s="160" t="s">
        <v>80</v>
      </c>
    </row>
    <row r="227" spans="1:12" ht="18.75" x14ac:dyDescent="0.3">
      <c r="A227" s="126"/>
      <c r="B227" s="159" t="s">
        <v>1267</v>
      </c>
      <c r="C227" s="159" t="s">
        <v>1268</v>
      </c>
      <c r="D227" s="159" t="s">
        <v>162</v>
      </c>
      <c r="E227" s="139"/>
      <c r="F227" s="139"/>
      <c r="G227" s="139"/>
      <c r="H227" s="139"/>
      <c r="I227" s="139"/>
      <c r="J227" s="286" t="s">
        <v>1181</v>
      </c>
      <c r="K227" s="159" t="s">
        <v>1269</v>
      </c>
      <c r="L227" s="136" t="s">
        <v>82</v>
      </c>
    </row>
    <row r="228" spans="1:12" ht="18.75" x14ac:dyDescent="0.3">
      <c r="A228" s="138"/>
      <c r="B228" s="159"/>
      <c r="C228" s="159" t="s">
        <v>1270</v>
      </c>
      <c r="D228" s="159"/>
      <c r="E228" s="139"/>
      <c r="F228" s="139"/>
      <c r="G228" s="139"/>
      <c r="H228" s="139"/>
      <c r="I228" s="139"/>
      <c r="J228" s="286" t="s">
        <v>1184</v>
      </c>
      <c r="K228" s="159" t="s">
        <v>1271</v>
      </c>
      <c r="L228" s="159"/>
    </row>
    <row r="229" spans="1:12" ht="18.75" x14ac:dyDescent="0.3">
      <c r="A229" s="138"/>
      <c r="B229" s="159"/>
      <c r="C229" s="159" t="s">
        <v>1272</v>
      </c>
      <c r="D229" s="159"/>
      <c r="E229" s="139"/>
      <c r="F229" s="139"/>
      <c r="G229" s="139"/>
      <c r="H229" s="139"/>
      <c r="I229" s="139"/>
      <c r="J229" s="286" t="s">
        <v>162</v>
      </c>
      <c r="K229" s="159" t="s">
        <v>1272</v>
      </c>
      <c r="L229" s="159"/>
    </row>
    <row r="230" spans="1:12" ht="18.75" x14ac:dyDescent="0.3">
      <c r="A230" s="138"/>
      <c r="B230" s="159"/>
      <c r="C230" s="159" t="s">
        <v>1273</v>
      </c>
      <c r="D230" s="159"/>
      <c r="E230" s="139"/>
      <c r="F230" s="140"/>
      <c r="G230" s="140"/>
      <c r="H230" s="140"/>
      <c r="I230" s="226"/>
      <c r="J230" s="159"/>
      <c r="K230" s="159" t="s">
        <v>1274</v>
      </c>
      <c r="L230" s="136"/>
    </row>
    <row r="231" spans="1:12" ht="18.75" x14ac:dyDescent="0.3">
      <c r="A231" s="138"/>
      <c r="B231" s="159"/>
      <c r="C231" s="159" t="s">
        <v>1275</v>
      </c>
      <c r="D231" s="159"/>
      <c r="E231" s="139"/>
      <c r="F231" s="140"/>
      <c r="G231" s="140"/>
      <c r="H231" s="140"/>
      <c r="I231" s="140"/>
      <c r="J231" s="159"/>
      <c r="K231" s="159" t="s">
        <v>1276</v>
      </c>
      <c r="L231" s="136"/>
    </row>
    <row r="232" spans="1:12" ht="18.75" x14ac:dyDescent="0.3">
      <c r="A232" s="138"/>
      <c r="B232" s="159"/>
      <c r="C232" s="159"/>
      <c r="D232" s="159"/>
      <c r="E232" s="139"/>
      <c r="F232" s="139"/>
      <c r="G232" s="139"/>
      <c r="H232" s="139"/>
      <c r="I232" s="139"/>
      <c r="J232" s="159"/>
      <c r="K232" s="159" t="s">
        <v>492</v>
      </c>
      <c r="L232" s="159"/>
    </row>
    <row r="233" spans="1:12" ht="18.75" x14ac:dyDescent="0.3">
      <c r="A233" s="163">
        <v>31</v>
      </c>
      <c r="B233" s="125" t="s">
        <v>1277</v>
      </c>
      <c r="C233" s="125" t="s">
        <v>1278</v>
      </c>
      <c r="D233" s="125" t="s">
        <v>1265</v>
      </c>
      <c r="E233" s="233" t="s">
        <v>73</v>
      </c>
      <c r="F233" s="234" t="s">
        <v>73</v>
      </c>
      <c r="G233" s="234" t="s">
        <v>73</v>
      </c>
      <c r="H233" s="234" t="s">
        <v>73</v>
      </c>
      <c r="I233" s="234" t="s">
        <v>73</v>
      </c>
      <c r="J233" s="285" t="s">
        <v>104</v>
      </c>
      <c r="K233" s="125" t="s">
        <v>1279</v>
      </c>
      <c r="L233" s="160" t="s">
        <v>80</v>
      </c>
    </row>
    <row r="234" spans="1:12" ht="18.75" x14ac:dyDescent="0.3">
      <c r="A234" s="132"/>
      <c r="B234" s="127" t="s">
        <v>1280</v>
      </c>
      <c r="C234" s="127" t="s">
        <v>1281</v>
      </c>
      <c r="D234" s="127" t="s">
        <v>1180</v>
      </c>
      <c r="E234" s="115"/>
      <c r="F234" s="116"/>
      <c r="G234" s="116"/>
      <c r="H234" s="116"/>
      <c r="I234" s="116"/>
      <c r="J234" s="286" t="s">
        <v>1181</v>
      </c>
      <c r="K234" s="127" t="s">
        <v>1282</v>
      </c>
      <c r="L234" s="136" t="s">
        <v>82</v>
      </c>
    </row>
    <row r="235" spans="1:12" ht="18.75" x14ac:dyDescent="0.3">
      <c r="A235" s="132"/>
      <c r="B235" s="127"/>
      <c r="C235" s="127" t="s">
        <v>1283</v>
      </c>
      <c r="D235" s="136"/>
      <c r="E235" s="115"/>
      <c r="F235" s="116"/>
      <c r="G235" s="116"/>
      <c r="H235" s="116"/>
      <c r="I235" s="116"/>
      <c r="J235" s="286" t="s">
        <v>1184</v>
      </c>
      <c r="K235" s="127" t="s">
        <v>1283</v>
      </c>
      <c r="L235" s="136"/>
    </row>
    <row r="236" spans="1:12" ht="18.75" x14ac:dyDescent="0.3">
      <c r="A236" s="132"/>
      <c r="B236" s="127"/>
      <c r="C236" s="127" t="s">
        <v>1284</v>
      </c>
      <c r="D236" s="136"/>
      <c r="E236" s="115"/>
      <c r="F236" s="116"/>
      <c r="G236" s="116"/>
      <c r="H236" s="116"/>
      <c r="I236" s="116"/>
      <c r="J236" s="286" t="s">
        <v>162</v>
      </c>
      <c r="K236" s="127" t="s">
        <v>1284</v>
      </c>
      <c r="L236" s="136"/>
    </row>
    <row r="237" spans="1:12" ht="18.75" x14ac:dyDescent="0.3">
      <c r="A237" s="446"/>
      <c r="B237" s="467"/>
      <c r="C237" s="429" t="s">
        <v>1110</v>
      </c>
      <c r="D237" s="448"/>
      <c r="E237" s="119"/>
      <c r="F237" s="120"/>
      <c r="G237" s="120"/>
      <c r="H237" s="120"/>
      <c r="I237" s="120"/>
      <c r="J237" s="429"/>
      <c r="K237" s="429" t="s">
        <v>1110</v>
      </c>
      <c r="L237" s="448"/>
    </row>
    <row r="238" spans="1:12" ht="18.75" x14ac:dyDescent="0.3">
      <c r="A238" s="170"/>
      <c r="B238" s="229"/>
      <c r="C238" s="176"/>
      <c r="D238" s="401"/>
      <c r="E238" s="181"/>
      <c r="F238" s="182"/>
      <c r="G238" s="182"/>
      <c r="H238" s="182"/>
      <c r="I238" s="182"/>
      <c r="J238" s="176"/>
      <c r="K238" s="176"/>
      <c r="L238" s="401"/>
    </row>
    <row r="239" spans="1:12" ht="21" x14ac:dyDescent="0.3">
      <c r="A239" s="451"/>
      <c r="B239" s="456"/>
      <c r="C239" s="433"/>
      <c r="D239" s="453"/>
      <c r="E239" s="454"/>
      <c r="F239" s="455"/>
      <c r="G239" s="455"/>
      <c r="H239" s="455"/>
      <c r="I239" s="455"/>
      <c r="J239" s="433"/>
      <c r="K239" s="433"/>
      <c r="L239" s="472">
        <v>72</v>
      </c>
    </row>
    <row r="240" spans="1:12" ht="18.75" x14ac:dyDescent="0.3">
      <c r="A240" s="451"/>
      <c r="B240" s="456"/>
      <c r="C240" s="433"/>
      <c r="D240" s="453"/>
      <c r="E240" s="454"/>
      <c r="F240" s="455"/>
      <c r="G240" s="455"/>
      <c r="H240" s="455"/>
      <c r="I240" s="455"/>
      <c r="J240" s="433"/>
      <c r="K240" s="433"/>
      <c r="L240" s="453"/>
    </row>
    <row r="241" spans="1:12" ht="18.75" x14ac:dyDescent="0.3">
      <c r="A241" s="183"/>
      <c r="B241" s="231"/>
      <c r="C241" s="184"/>
      <c r="D241" s="185"/>
      <c r="E241" s="186"/>
      <c r="F241" s="179"/>
      <c r="G241" s="179"/>
      <c r="H241" s="179"/>
      <c r="I241" s="179"/>
      <c r="J241" s="184"/>
      <c r="K241" s="184"/>
      <c r="L241" s="185"/>
    </row>
    <row r="242" spans="1:12" ht="18.75" x14ac:dyDescent="0.3">
      <c r="A242" s="436" t="s">
        <v>6</v>
      </c>
      <c r="B242" s="437" t="s">
        <v>7</v>
      </c>
      <c r="C242" s="437" t="s">
        <v>8</v>
      </c>
      <c r="D242" s="438" t="s">
        <v>9</v>
      </c>
      <c r="E242" s="677" t="s">
        <v>10</v>
      </c>
      <c r="F242" s="678"/>
      <c r="G242" s="678"/>
      <c r="H242" s="678"/>
      <c r="I242" s="679"/>
      <c r="J242" s="439" t="s">
        <v>11</v>
      </c>
      <c r="K242" s="437" t="s">
        <v>12</v>
      </c>
      <c r="L242" s="437" t="s">
        <v>13</v>
      </c>
    </row>
    <row r="243" spans="1:12" ht="18.75" x14ac:dyDescent="0.3">
      <c r="A243" s="440"/>
      <c r="B243" s="441"/>
      <c r="C243" s="441"/>
      <c r="D243" s="442" t="s">
        <v>14</v>
      </c>
      <c r="E243" s="443">
        <v>2566</v>
      </c>
      <c r="F243" s="443">
        <v>2567</v>
      </c>
      <c r="G243" s="443">
        <v>2568</v>
      </c>
      <c r="H243" s="443">
        <v>2568</v>
      </c>
      <c r="I243" s="443">
        <v>2570</v>
      </c>
      <c r="J243" s="442" t="s">
        <v>15</v>
      </c>
      <c r="K243" s="442" t="s">
        <v>16</v>
      </c>
      <c r="L243" s="442" t="s">
        <v>17</v>
      </c>
    </row>
    <row r="244" spans="1:12" ht="18.75" x14ac:dyDescent="0.3">
      <c r="A244" s="446"/>
      <c r="B244" s="465"/>
      <c r="C244" s="465"/>
      <c r="D244" s="465"/>
      <c r="E244" s="466" t="s">
        <v>18</v>
      </c>
      <c r="F244" s="466" t="s">
        <v>18</v>
      </c>
      <c r="G244" s="466" t="s">
        <v>18</v>
      </c>
      <c r="H244" s="466" t="s">
        <v>18</v>
      </c>
      <c r="I244" s="466" t="s">
        <v>18</v>
      </c>
      <c r="J244" s="467"/>
      <c r="K244" s="467"/>
      <c r="L244" s="467" t="s">
        <v>19</v>
      </c>
    </row>
    <row r="245" spans="1:12" ht="18.75" x14ac:dyDescent="0.3">
      <c r="A245" s="163">
        <v>32</v>
      </c>
      <c r="B245" s="125" t="s">
        <v>1285</v>
      </c>
      <c r="C245" s="125" t="s">
        <v>1286</v>
      </c>
      <c r="D245" s="125" t="s">
        <v>1265</v>
      </c>
      <c r="E245" s="233" t="s">
        <v>73</v>
      </c>
      <c r="F245" s="234" t="s">
        <v>73</v>
      </c>
      <c r="G245" s="234" t="s">
        <v>73</v>
      </c>
      <c r="H245" s="234" t="s">
        <v>73</v>
      </c>
      <c r="I245" s="234" t="s">
        <v>73</v>
      </c>
      <c r="J245" s="285" t="s">
        <v>104</v>
      </c>
      <c r="K245" s="106" t="s">
        <v>1287</v>
      </c>
      <c r="L245" s="160" t="s">
        <v>80</v>
      </c>
    </row>
    <row r="246" spans="1:12" ht="18.75" x14ac:dyDescent="0.3">
      <c r="A246" s="132"/>
      <c r="B246" s="134"/>
      <c r="C246" s="127" t="s">
        <v>1288</v>
      </c>
      <c r="D246" s="127" t="s">
        <v>162</v>
      </c>
      <c r="E246" s="115"/>
      <c r="F246" s="116"/>
      <c r="G246" s="116"/>
      <c r="H246" s="116"/>
      <c r="I246" s="116"/>
      <c r="J246" s="286" t="s">
        <v>1181</v>
      </c>
      <c r="K246" s="425" t="s">
        <v>1289</v>
      </c>
      <c r="L246" s="136" t="s">
        <v>82</v>
      </c>
    </row>
    <row r="247" spans="1:12" ht="18.75" x14ac:dyDescent="0.3">
      <c r="A247" s="132"/>
      <c r="B247" s="134"/>
      <c r="C247" s="127" t="s">
        <v>1289</v>
      </c>
      <c r="D247" s="136"/>
      <c r="E247" s="115"/>
      <c r="F247" s="116"/>
      <c r="G247" s="116"/>
      <c r="H247" s="116"/>
      <c r="I247" s="116"/>
      <c r="J247" s="286" t="s">
        <v>1184</v>
      </c>
      <c r="K247" s="425" t="s">
        <v>1290</v>
      </c>
      <c r="L247" s="136"/>
    </row>
    <row r="248" spans="1:12" ht="18.75" x14ac:dyDescent="0.3">
      <c r="A248" s="132"/>
      <c r="B248" s="134"/>
      <c r="C248" s="127" t="s">
        <v>1290</v>
      </c>
      <c r="D248" s="136"/>
      <c r="E248" s="115"/>
      <c r="F248" s="116"/>
      <c r="G248" s="116"/>
      <c r="H248" s="116"/>
      <c r="I248" s="116"/>
      <c r="J248" s="286" t="s">
        <v>162</v>
      </c>
      <c r="K248" s="425" t="s">
        <v>1291</v>
      </c>
      <c r="L248" s="136"/>
    </row>
    <row r="249" spans="1:12" ht="18.75" x14ac:dyDescent="0.3">
      <c r="A249" s="132"/>
      <c r="B249" s="134"/>
      <c r="C249" s="127" t="s">
        <v>1291</v>
      </c>
      <c r="D249" s="136"/>
      <c r="E249" s="115"/>
      <c r="F249" s="116"/>
      <c r="G249" s="116"/>
      <c r="H249" s="116"/>
      <c r="I249" s="116"/>
      <c r="J249" s="127"/>
      <c r="K249" s="425" t="s">
        <v>1292</v>
      </c>
      <c r="L249" s="136"/>
    </row>
    <row r="250" spans="1:12" ht="18.75" x14ac:dyDescent="0.3">
      <c r="A250" s="132"/>
      <c r="B250" s="134"/>
      <c r="C250" s="127" t="s">
        <v>1292</v>
      </c>
      <c r="D250" s="136"/>
      <c r="E250" s="115"/>
      <c r="F250" s="116"/>
      <c r="G250" s="116"/>
      <c r="H250" s="116"/>
      <c r="I250" s="116"/>
      <c r="J250" s="127"/>
      <c r="K250" s="425" t="s">
        <v>1293</v>
      </c>
      <c r="L250" s="136"/>
    </row>
    <row r="251" spans="1:12" ht="18.75" x14ac:dyDescent="0.3">
      <c r="A251" s="137"/>
      <c r="B251" s="143"/>
      <c r="C251" s="112" t="s">
        <v>1293</v>
      </c>
      <c r="D251" s="162"/>
      <c r="E251" s="119"/>
      <c r="F251" s="120"/>
      <c r="G251" s="120"/>
      <c r="H251" s="120"/>
      <c r="I251" s="120"/>
      <c r="J251" s="112"/>
      <c r="K251" s="112"/>
      <c r="L251" s="162"/>
    </row>
    <row r="252" spans="1:12" ht="18.75" x14ac:dyDescent="0.3">
      <c r="A252" s="163">
        <v>33</v>
      </c>
      <c r="B252" s="125" t="s">
        <v>1294</v>
      </c>
      <c r="C252" s="125" t="s">
        <v>1295</v>
      </c>
      <c r="D252" s="125" t="s">
        <v>1296</v>
      </c>
      <c r="E252" s="233" t="s">
        <v>73</v>
      </c>
      <c r="F252" s="234" t="s">
        <v>73</v>
      </c>
      <c r="G252" s="234" t="s">
        <v>73</v>
      </c>
      <c r="H252" s="234" t="s">
        <v>73</v>
      </c>
      <c r="I252" s="234" t="s">
        <v>73</v>
      </c>
      <c r="J252" s="106" t="s">
        <v>104</v>
      </c>
      <c r="K252" s="125" t="s">
        <v>1297</v>
      </c>
      <c r="L252" s="160" t="s">
        <v>80</v>
      </c>
    </row>
    <row r="253" spans="1:12" ht="18.75" x14ac:dyDescent="0.3">
      <c r="A253" s="132"/>
      <c r="B253" s="134"/>
      <c r="C253" s="127" t="s">
        <v>1298</v>
      </c>
      <c r="D253" s="127" t="s">
        <v>162</v>
      </c>
      <c r="E253" s="115"/>
      <c r="F253" s="116"/>
      <c r="G253" s="116"/>
      <c r="H253" s="116"/>
      <c r="I253" s="116"/>
      <c r="J253" s="126" t="s">
        <v>1181</v>
      </c>
      <c r="K253" s="127" t="s">
        <v>1299</v>
      </c>
      <c r="L253" s="136" t="s">
        <v>82</v>
      </c>
    </row>
    <row r="254" spans="1:12" ht="18.75" x14ac:dyDescent="0.3">
      <c r="A254" s="132"/>
      <c r="B254" s="134"/>
      <c r="C254" s="127" t="s">
        <v>1300</v>
      </c>
      <c r="D254" s="136"/>
      <c r="E254" s="115"/>
      <c r="F254" s="116"/>
      <c r="G254" s="116"/>
      <c r="H254" s="116"/>
      <c r="I254" s="116"/>
      <c r="J254" s="126" t="s">
        <v>1184</v>
      </c>
      <c r="K254" s="127" t="s">
        <v>1300</v>
      </c>
      <c r="L254" s="136"/>
    </row>
    <row r="255" spans="1:12" ht="18.75" x14ac:dyDescent="0.3">
      <c r="A255" s="132"/>
      <c r="B255" s="134"/>
      <c r="C255" s="127" t="s">
        <v>1301</v>
      </c>
      <c r="D255" s="136"/>
      <c r="E255" s="115"/>
      <c r="F255" s="116"/>
      <c r="G255" s="116"/>
      <c r="H255" s="116"/>
      <c r="I255" s="116"/>
      <c r="J255" s="126" t="s">
        <v>162</v>
      </c>
      <c r="K255" s="127" t="s">
        <v>1301</v>
      </c>
      <c r="L255" s="136"/>
    </row>
    <row r="256" spans="1:12" ht="18.75" x14ac:dyDescent="0.3">
      <c r="A256" s="132"/>
      <c r="B256" s="134"/>
      <c r="C256" s="127"/>
      <c r="D256" s="136"/>
      <c r="E256" s="115"/>
      <c r="F256" s="116"/>
      <c r="G256" s="116"/>
      <c r="H256" s="116"/>
      <c r="I256" s="116"/>
      <c r="J256" s="126"/>
      <c r="K256" s="127"/>
      <c r="L256" s="136"/>
    </row>
    <row r="257" spans="1:12" ht="18.75" x14ac:dyDescent="0.3">
      <c r="A257" s="137"/>
      <c r="B257" s="143"/>
      <c r="C257" s="112"/>
      <c r="D257" s="162"/>
      <c r="E257" s="119"/>
      <c r="F257" s="120"/>
      <c r="G257" s="120"/>
      <c r="H257" s="120"/>
      <c r="I257" s="120"/>
      <c r="J257" s="112"/>
      <c r="K257" s="112"/>
      <c r="L257" s="162"/>
    </row>
    <row r="258" spans="1:12" ht="18.75" x14ac:dyDescent="0.3">
      <c r="A258" s="241" t="s">
        <v>72</v>
      </c>
      <c r="B258" s="198" t="s">
        <v>1774</v>
      </c>
      <c r="C258" s="198" t="s">
        <v>74</v>
      </c>
      <c r="D258" s="198" t="s">
        <v>73</v>
      </c>
      <c r="E258" s="640">
        <f>E13+E20+E25+E36+E43+E46+E50+E54+E66+E73+E77+E81+E85+E96+E106+E111</f>
        <v>2306400</v>
      </c>
      <c r="F258" s="640">
        <f t="shared" ref="F258:I258" si="0">F13+F20+F25+F36+F43+F46+F50+F54+F66+F73+F77+F81+F85+F96+F106+F111</f>
        <v>2306400</v>
      </c>
      <c r="G258" s="640">
        <f t="shared" si="0"/>
        <v>2306400</v>
      </c>
      <c r="H258" s="640">
        <f t="shared" si="0"/>
        <v>2306400</v>
      </c>
      <c r="I258" s="640">
        <f t="shared" si="0"/>
        <v>2306400</v>
      </c>
      <c r="J258" s="198" t="s">
        <v>73</v>
      </c>
      <c r="K258" s="198" t="s">
        <v>73</v>
      </c>
      <c r="L258" s="198" t="s">
        <v>73</v>
      </c>
    </row>
    <row r="259" spans="1:12" ht="18.75" x14ac:dyDescent="0.3">
      <c r="A259" s="188"/>
      <c r="B259" s="230"/>
      <c r="C259" s="165"/>
      <c r="D259" s="165"/>
      <c r="E259" s="192"/>
      <c r="F259" s="193"/>
      <c r="G259" s="193"/>
      <c r="H259" s="193"/>
      <c r="I259" s="193"/>
      <c r="J259" s="165"/>
      <c r="K259" s="165"/>
      <c r="L259" s="165"/>
    </row>
    <row r="260" spans="1:12" ht="18.75" x14ac:dyDescent="0.3">
      <c r="A260" s="188"/>
      <c r="B260" s="230"/>
      <c r="C260" s="165"/>
      <c r="D260" s="165"/>
      <c r="E260" s="192"/>
      <c r="F260" s="193"/>
      <c r="G260" s="193"/>
      <c r="H260" s="193"/>
      <c r="I260" s="193"/>
      <c r="J260" s="165"/>
      <c r="K260" s="165"/>
      <c r="L260" s="165"/>
    </row>
    <row r="261" spans="1:12" ht="18.75" x14ac:dyDescent="0.3">
      <c r="A261" s="188"/>
      <c r="B261" s="230"/>
      <c r="C261" s="165"/>
      <c r="D261" s="165"/>
      <c r="E261" s="192"/>
      <c r="F261" s="193"/>
      <c r="G261" s="193"/>
      <c r="H261" s="193"/>
      <c r="I261" s="193"/>
      <c r="J261" s="165"/>
      <c r="K261" s="165"/>
      <c r="L261" s="165"/>
    </row>
    <row r="262" spans="1:12" ht="18.75" x14ac:dyDescent="0.3">
      <c r="A262" s="188"/>
      <c r="B262" s="230"/>
      <c r="C262" s="165"/>
      <c r="D262" s="165"/>
      <c r="E262" s="192"/>
      <c r="F262" s="193"/>
      <c r="G262" s="193"/>
      <c r="H262" s="193"/>
      <c r="I262" s="193"/>
      <c r="J262" s="165"/>
      <c r="K262" s="165"/>
      <c r="L262" s="165"/>
    </row>
    <row r="263" spans="1:12" ht="18.75" x14ac:dyDescent="0.3">
      <c r="A263" s="188"/>
      <c r="B263" s="230"/>
      <c r="C263" s="165"/>
      <c r="D263" s="165"/>
      <c r="E263" s="192"/>
      <c r="F263" s="193"/>
      <c r="G263" s="193"/>
      <c r="H263" s="193"/>
      <c r="I263" s="193"/>
      <c r="J263" s="165"/>
      <c r="K263" s="165"/>
      <c r="L263" s="165"/>
    </row>
    <row r="264" spans="1:12" ht="18.75" x14ac:dyDescent="0.3">
      <c r="A264" s="188"/>
      <c r="B264" s="230"/>
      <c r="C264" s="165"/>
      <c r="D264" s="165"/>
      <c r="E264" s="192"/>
      <c r="F264" s="193"/>
      <c r="G264" s="193"/>
      <c r="H264" s="193"/>
      <c r="I264" s="193"/>
      <c r="J264" s="165"/>
      <c r="K264" s="165"/>
      <c r="L264" s="165"/>
    </row>
    <row r="265" spans="1:12" ht="18.75" x14ac:dyDescent="0.3">
      <c r="A265" s="188"/>
      <c r="B265" s="230"/>
      <c r="C265" s="165"/>
      <c r="D265" s="165"/>
      <c r="E265" s="192"/>
      <c r="F265" s="193"/>
      <c r="G265" s="193"/>
      <c r="H265" s="193"/>
      <c r="I265" s="193"/>
      <c r="J265" s="165"/>
      <c r="K265" s="165"/>
      <c r="L265" s="165"/>
    </row>
    <row r="266" spans="1:12" ht="18.75" x14ac:dyDescent="0.3">
      <c r="A266" s="188"/>
      <c r="B266" s="230"/>
      <c r="C266" s="165"/>
      <c r="D266" s="165"/>
      <c r="E266" s="192"/>
      <c r="F266" s="193"/>
      <c r="G266" s="193"/>
      <c r="H266" s="193"/>
      <c r="I266" s="193"/>
      <c r="J266" s="165"/>
      <c r="K266" s="165"/>
      <c r="L266" s="165"/>
    </row>
    <row r="267" spans="1:12" ht="18.75" x14ac:dyDescent="0.3">
      <c r="A267" s="188"/>
      <c r="B267" s="230"/>
      <c r="C267" s="165"/>
      <c r="D267" s="165"/>
      <c r="E267" s="192"/>
      <c r="F267" s="193"/>
      <c r="G267" s="193"/>
      <c r="H267" s="193"/>
      <c r="I267" s="193"/>
      <c r="J267" s="165"/>
      <c r="K267" s="165"/>
      <c r="L267" s="165"/>
    </row>
    <row r="268" spans="1:12" ht="18.75" x14ac:dyDescent="0.3">
      <c r="A268" s="188"/>
      <c r="B268" s="230"/>
      <c r="C268" s="165"/>
      <c r="D268" s="165"/>
      <c r="E268" s="192"/>
      <c r="F268" s="193"/>
      <c r="G268" s="193"/>
      <c r="H268" s="193"/>
      <c r="I268" s="193"/>
      <c r="J268" s="165"/>
      <c r="K268" s="165"/>
      <c r="L268" s="165"/>
    </row>
    <row r="269" spans="1:12" ht="21" x14ac:dyDescent="0.3">
      <c r="A269" s="188"/>
      <c r="B269" s="230"/>
      <c r="C269" s="165"/>
      <c r="D269" s="165"/>
      <c r="E269" s="192"/>
      <c r="F269" s="193"/>
      <c r="G269" s="193"/>
      <c r="H269" s="193"/>
      <c r="I269" s="193"/>
      <c r="J269" s="165"/>
      <c r="K269" s="165"/>
      <c r="L269" s="472">
        <v>73</v>
      </c>
    </row>
    <row r="270" spans="1:12" ht="18.75" x14ac:dyDescent="0.3">
      <c r="A270" s="188"/>
      <c r="B270" s="230"/>
      <c r="C270" s="165"/>
      <c r="D270" s="165"/>
      <c r="E270" s="192"/>
      <c r="F270" s="193"/>
      <c r="G270" s="193"/>
      <c r="H270" s="193"/>
      <c r="I270" s="193"/>
      <c r="J270" s="165"/>
      <c r="K270" s="165"/>
      <c r="L270" s="295"/>
    </row>
    <row r="271" spans="1:12" ht="20.25" x14ac:dyDescent="0.3">
      <c r="A271" s="202" t="s">
        <v>196</v>
      </c>
      <c r="B271" s="202"/>
      <c r="C271" s="200"/>
      <c r="D271" s="200"/>
      <c r="E271" s="200"/>
      <c r="F271" s="200"/>
      <c r="G271" s="200"/>
      <c r="H271" s="200"/>
      <c r="I271" s="267"/>
      <c r="J271" s="200"/>
      <c r="K271" s="201"/>
      <c r="L271" s="200"/>
    </row>
    <row r="272" spans="1:12" ht="20.25" x14ac:dyDescent="0.3">
      <c r="A272" s="202" t="s">
        <v>197</v>
      </c>
      <c r="B272" s="202"/>
      <c r="C272" s="200"/>
      <c r="D272" s="200"/>
      <c r="E272" s="200"/>
      <c r="F272" s="200"/>
      <c r="G272" s="200"/>
      <c r="H272" s="200"/>
      <c r="I272" s="267"/>
      <c r="J272" s="200"/>
      <c r="K272" s="201"/>
      <c r="L272" s="200"/>
    </row>
    <row r="273" spans="1:12" ht="20.25" x14ac:dyDescent="0.3">
      <c r="A273" s="202" t="s">
        <v>77</v>
      </c>
      <c r="B273" s="202"/>
      <c r="C273" s="200"/>
      <c r="D273" s="200"/>
      <c r="E273" s="200"/>
      <c r="F273" s="200"/>
      <c r="G273" s="200"/>
      <c r="H273" s="200"/>
      <c r="I273" s="200"/>
      <c r="J273" s="255"/>
      <c r="K273" s="255"/>
      <c r="L273" s="528"/>
    </row>
    <row r="274" spans="1:12" ht="20.25" x14ac:dyDescent="0.3">
      <c r="A274" s="202" t="s">
        <v>198</v>
      </c>
      <c r="B274" s="202"/>
      <c r="C274" s="200"/>
      <c r="D274" s="200"/>
      <c r="E274" s="200"/>
      <c r="F274" s="200"/>
      <c r="G274" s="200"/>
      <c r="H274" s="200"/>
      <c r="I274" s="200"/>
      <c r="J274" s="200"/>
      <c r="K274" s="200"/>
      <c r="L274" s="200"/>
    </row>
    <row r="275" spans="1:12" ht="18.75" x14ac:dyDescent="0.3">
      <c r="A275" s="128" t="s">
        <v>6</v>
      </c>
      <c r="B275" s="129" t="s">
        <v>7</v>
      </c>
      <c r="C275" s="129" t="s">
        <v>8</v>
      </c>
      <c r="D275" s="130" t="s">
        <v>9</v>
      </c>
      <c r="E275" s="677" t="s">
        <v>10</v>
      </c>
      <c r="F275" s="678"/>
      <c r="G275" s="678"/>
      <c r="H275" s="678"/>
      <c r="I275" s="679"/>
      <c r="J275" s="131" t="s">
        <v>11</v>
      </c>
      <c r="K275" s="129" t="s">
        <v>12</v>
      </c>
      <c r="L275" s="129" t="s">
        <v>13</v>
      </c>
    </row>
    <row r="276" spans="1:12" ht="18.75" x14ac:dyDescent="0.3">
      <c r="A276" s="132"/>
      <c r="B276" s="133"/>
      <c r="C276" s="133"/>
      <c r="D276" s="134" t="s">
        <v>14</v>
      </c>
      <c r="E276" s="135">
        <v>2566</v>
      </c>
      <c r="F276" s="135">
        <v>2567</v>
      </c>
      <c r="G276" s="135">
        <v>2568</v>
      </c>
      <c r="H276" s="135">
        <v>2569</v>
      </c>
      <c r="I276" s="135">
        <v>2570</v>
      </c>
      <c r="J276" s="134" t="s">
        <v>15</v>
      </c>
      <c r="K276" s="134" t="s">
        <v>16</v>
      </c>
      <c r="L276" s="134" t="s">
        <v>17</v>
      </c>
    </row>
    <row r="277" spans="1:12" ht="18.75" x14ac:dyDescent="0.3">
      <c r="A277" s="137"/>
      <c r="B277" s="141"/>
      <c r="C277" s="141"/>
      <c r="D277" s="141"/>
      <c r="E277" s="142" t="s">
        <v>18</v>
      </c>
      <c r="F277" s="142" t="s">
        <v>18</v>
      </c>
      <c r="G277" s="142" t="s">
        <v>18</v>
      </c>
      <c r="H277" s="142" t="s">
        <v>18</v>
      </c>
      <c r="I277" s="142" t="s">
        <v>18</v>
      </c>
      <c r="J277" s="143"/>
      <c r="K277" s="143"/>
      <c r="L277" s="134" t="s">
        <v>19</v>
      </c>
    </row>
    <row r="278" spans="1:12" ht="18.75" x14ac:dyDescent="0.3">
      <c r="A278" s="163">
        <v>1</v>
      </c>
      <c r="B278" s="124" t="s">
        <v>199</v>
      </c>
      <c r="C278" s="124" t="s">
        <v>200</v>
      </c>
      <c r="D278" s="124" t="s">
        <v>199</v>
      </c>
      <c r="E278" s="194">
        <v>70000</v>
      </c>
      <c r="F278" s="194">
        <v>70000</v>
      </c>
      <c r="G278" s="194">
        <v>70000</v>
      </c>
      <c r="H278" s="194">
        <v>70000</v>
      </c>
      <c r="I278" s="104">
        <v>70000</v>
      </c>
      <c r="J278" s="418" t="s">
        <v>22</v>
      </c>
      <c r="K278" s="124" t="s">
        <v>201</v>
      </c>
      <c r="L278" s="160" t="s">
        <v>80</v>
      </c>
    </row>
    <row r="279" spans="1:12" ht="18.75" x14ac:dyDescent="0.3">
      <c r="A279" s="138"/>
      <c r="B279" s="159"/>
      <c r="C279" s="159" t="s">
        <v>202</v>
      </c>
      <c r="D279" s="159" t="s">
        <v>101</v>
      </c>
      <c r="E279" s="139"/>
      <c r="F279" s="139"/>
      <c r="G279" s="139"/>
      <c r="H279" s="139"/>
      <c r="I279" s="139"/>
      <c r="J279" s="419" t="s">
        <v>1987</v>
      </c>
      <c r="K279" s="159" t="s">
        <v>203</v>
      </c>
      <c r="L279" s="136" t="s">
        <v>82</v>
      </c>
    </row>
    <row r="280" spans="1:12" ht="18.75" x14ac:dyDescent="0.3">
      <c r="A280" s="138"/>
      <c r="B280" s="159"/>
      <c r="C280" s="159" t="s">
        <v>204</v>
      </c>
      <c r="D280" s="159"/>
      <c r="E280" s="139"/>
      <c r="F280" s="139"/>
      <c r="G280" s="139"/>
      <c r="H280" s="139"/>
      <c r="I280" s="139"/>
      <c r="J280" s="419" t="s">
        <v>205</v>
      </c>
      <c r="K280" s="159" t="s">
        <v>206</v>
      </c>
      <c r="L280" s="136"/>
    </row>
    <row r="281" spans="1:12" ht="18.75" x14ac:dyDescent="0.3">
      <c r="A281" s="164"/>
      <c r="B281" s="156"/>
      <c r="C281" s="156" t="s">
        <v>207</v>
      </c>
      <c r="D281" s="156"/>
      <c r="E281" s="161"/>
      <c r="F281" s="161"/>
      <c r="G281" s="161"/>
      <c r="H281" s="161"/>
      <c r="I281" s="161"/>
      <c r="J281" s="205"/>
      <c r="K281" s="156" t="s">
        <v>208</v>
      </c>
      <c r="L281" s="162"/>
    </row>
    <row r="282" spans="1:12" ht="18.75" x14ac:dyDescent="0.3">
      <c r="A282" s="124">
        <v>2</v>
      </c>
      <c r="B282" s="124" t="s">
        <v>1716</v>
      </c>
      <c r="C282" s="124" t="s">
        <v>209</v>
      </c>
      <c r="D282" s="124" t="s">
        <v>210</v>
      </c>
      <c r="E282" s="423">
        <v>250000</v>
      </c>
      <c r="F282" s="104">
        <v>250000</v>
      </c>
      <c r="G282" s="104">
        <v>250000</v>
      </c>
      <c r="H282" s="104">
        <v>250000</v>
      </c>
      <c r="I282" s="104">
        <v>250000</v>
      </c>
      <c r="J282" s="418" t="s">
        <v>128</v>
      </c>
      <c r="K282" s="124" t="s">
        <v>87</v>
      </c>
      <c r="L282" s="160" t="s">
        <v>80</v>
      </c>
    </row>
    <row r="283" spans="1:12" ht="18.75" x14ac:dyDescent="0.3">
      <c r="A283" s="144"/>
      <c r="B283" s="159" t="s">
        <v>315</v>
      </c>
      <c r="C283" s="159" t="s">
        <v>211</v>
      </c>
      <c r="D283" s="159" t="s">
        <v>212</v>
      </c>
      <c r="E283" s="139"/>
      <c r="F283" s="139"/>
      <c r="G283" s="139"/>
      <c r="H283" s="139"/>
      <c r="I283" s="139"/>
      <c r="J283" s="419" t="s">
        <v>1627</v>
      </c>
      <c r="K283" s="159" t="s">
        <v>213</v>
      </c>
      <c r="L283" s="136" t="s">
        <v>82</v>
      </c>
    </row>
    <row r="284" spans="1:12" ht="18.75" x14ac:dyDescent="0.3">
      <c r="A284" s="144"/>
      <c r="B284" s="159"/>
      <c r="C284" s="159" t="s">
        <v>214</v>
      </c>
      <c r="D284" s="159" t="s">
        <v>215</v>
      </c>
      <c r="E284" s="139"/>
      <c r="F284" s="139"/>
      <c r="G284" s="139"/>
      <c r="H284" s="139"/>
      <c r="I284" s="139"/>
      <c r="J284" s="419" t="s">
        <v>216</v>
      </c>
      <c r="K284" s="159" t="s">
        <v>217</v>
      </c>
      <c r="L284" s="159"/>
    </row>
    <row r="285" spans="1:12" ht="18.75" x14ac:dyDescent="0.3">
      <c r="A285" s="144"/>
      <c r="B285" s="159"/>
      <c r="C285" s="159" t="s">
        <v>218</v>
      </c>
      <c r="D285" s="159" t="s">
        <v>219</v>
      </c>
      <c r="E285" s="139"/>
      <c r="F285" s="139"/>
      <c r="G285" s="139"/>
      <c r="H285" s="139"/>
      <c r="I285" s="139"/>
      <c r="J285" s="419" t="s">
        <v>220</v>
      </c>
      <c r="K285" s="159" t="s">
        <v>221</v>
      </c>
      <c r="L285" s="159"/>
    </row>
    <row r="286" spans="1:12" ht="18.75" x14ac:dyDescent="0.3">
      <c r="A286" s="144"/>
      <c r="B286" s="159"/>
      <c r="C286" s="159" t="s">
        <v>222</v>
      </c>
      <c r="D286" s="159" t="s">
        <v>223</v>
      </c>
      <c r="E286" s="139"/>
      <c r="F286" s="139"/>
      <c r="G286" s="139"/>
      <c r="H286" s="139"/>
      <c r="I286" s="139"/>
      <c r="J286" s="144"/>
      <c r="K286" s="159" t="s">
        <v>224</v>
      </c>
      <c r="L286" s="159"/>
    </row>
    <row r="287" spans="1:12" ht="18.75" x14ac:dyDescent="0.3">
      <c r="A287" s="144"/>
      <c r="B287" s="159"/>
      <c r="C287" s="159"/>
      <c r="D287" s="159" t="s">
        <v>225</v>
      </c>
      <c r="E287" s="139"/>
      <c r="F287" s="139"/>
      <c r="G287" s="139"/>
      <c r="H287" s="139"/>
      <c r="I287" s="139"/>
      <c r="J287" s="144"/>
      <c r="K287" s="159" t="s">
        <v>226</v>
      </c>
      <c r="L287" s="159"/>
    </row>
    <row r="288" spans="1:12" ht="18.75" x14ac:dyDescent="0.3">
      <c r="A288" s="205"/>
      <c r="B288" s="156"/>
      <c r="C288" s="156"/>
      <c r="D288" s="156" t="s">
        <v>227</v>
      </c>
      <c r="E288" s="161"/>
      <c r="F288" s="161"/>
      <c r="G288" s="161"/>
      <c r="H288" s="161"/>
      <c r="I288" s="161"/>
      <c r="J288" s="205"/>
      <c r="K288" s="156" t="s">
        <v>228</v>
      </c>
      <c r="L288" s="156"/>
    </row>
    <row r="289" spans="1:13" ht="18.75" x14ac:dyDescent="0.3">
      <c r="A289" s="160">
        <v>3</v>
      </c>
      <c r="B289" s="124" t="s">
        <v>1714</v>
      </c>
      <c r="C289" s="124" t="s">
        <v>229</v>
      </c>
      <c r="D289" s="124" t="s">
        <v>210</v>
      </c>
      <c r="E289" s="194">
        <v>15000</v>
      </c>
      <c r="F289" s="194">
        <v>15000</v>
      </c>
      <c r="G289" s="194">
        <v>15000</v>
      </c>
      <c r="H289" s="194">
        <v>15000</v>
      </c>
      <c r="I289" s="194">
        <v>15000</v>
      </c>
      <c r="J289" s="418" t="s">
        <v>22</v>
      </c>
      <c r="K289" s="124" t="s">
        <v>230</v>
      </c>
      <c r="L289" s="160" t="s">
        <v>80</v>
      </c>
    </row>
    <row r="290" spans="1:13" ht="18.75" x14ac:dyDescent="0.3">
      <c r="A290" s="138"/>
      <c r="B290" s="159" t="s">
        <v>1715</v>
      </c>
      <c r="C290" s="159" t="s">
        <v>231</v>
      </c>
      <c r="D290" s="159" t="s">
        <v>232</v>
      </c>
      <c r="E290" s="139"/>
      <c r="F290" s="139"/>
      <c r="G290" s="139"/>
      <c r="H290" s="139"/>
      <c r="I290" s="139"/>
      <c r="J290" s="419" t="s">
        <v>1345</v>
      </c>
      <c r="K290" s="159" t="s">
        <v>234</v>
      </c>
      <c r="L290" s="136" t="s">
        <v>82</v>
      </c>
    </row>
    <row r="291" spans="1:13" ht="18.75" x14ac:dyDescent="0.3">
      <c r="A291" s="138"/>
      <c r="B291" s="159"/>
      <c r="C291" s="159" t="s">
        <v>235</v>
      </c>
      <c r="D291" s="159" t="s">
        <v>236</v>
      </c>
      <c r="E291" s="139"/>
      <c r="F291" s="139"/>
      <c r="G291" s="139"/>
      <c r="H291" s="139"/>
      <c r="I291" s="139"/>
      <c r="J291" s="419" t="s">
        <v>205</v>
      </c>
      <c r="K291" s="159" t="s">
        <v>237</v>
      </c>
      <c r="L291" s="159"/>
    </row>
    <row r="292" spans="1:13" ht="18.75" x14ac:dyDescent="0.3">
      <c r="A292" s="144"/>
      <c r="B292" s="159"/>
      <c r="C292" s="159"/>
      <c r="D292" s="159" t="s">
        <v>238</v>
      </c>
      <c r="E292" s="139"/>
      <c r="F292" s="139"/>
      <c r="G292" s="139"/>
      <c r="H292" s="139"/>
      <c r="I292" s="139"/>
      <c r="J292" s="159"/>
      <c r="K292" s="159"/>
      <c r="L292" s="159"/>
    </row>
    <row r="293" spans="1:13" ht="18.75" x14ac:dyDescent="0.3">
      <c r="A293" s="144"/>
      <c r="B293" s="159"/>
      <c r="C293" s="159"/>
      <c r="D293" s="159" t="s">
        <v>239</v>
      </c>
      <c r="E293" s="139"/>
      <c r="F293" s="139"/>
      <c r="G293" s="139"/>
      <c r="H293" s="139"/>
      <c r="I293" s="139"/>
      <c r="J293" s="159"/>
      <c r="K293" s="159"/>
      <c r="L293" s="159"/>
    </row>
    <row r="294" spans="1:13" ht="18.75" x14ac:dyDescent="0.3">
      <c r="A294" s="205"/>
      <c r="B294" s="156"/>
      <c r="C294" s="156"/>
      <c r="D294" s="156" t="s">
        <v>240</v>
      </c>
      <c r="E294" s="161"/>
      <c r="F294" s="161"/>
      <c r="G294" s="161"/>
      <c r="H294" s="161"/>
      <c r="I294" s="161"/>
      <c r="J294" s="156"/>
      <c r="K294" s="156"/>
      <c r="L294" s="156"/>
    </row>
    <row r="295" spans="1:13" x14ac:dyDescent="0.2">
      <c r="L295" s="293"/>
    </row>
    <row r="296" spans="1:13" x14ac:dyDescent="0.2">
      <c r="L296" s="293"/>
    </row>
    <row r="297" spans="1:13" x14ac:dyDescent="0.2">
      <c r="M297" s="204"/>
    </row>
    <row r="298" spans="1:13" x14ac:dyDescent="0.2">
      <c r="M298" s="384"/>
    </row>
    <row r="299" spans="1:13" ht="21" x14ac:dyDescent="0.2">
      <c r="L299" s="590">
        <v>74</v>
      </c>
      <c r="M299" s="384"/>
    </row>
    <row r="300" spans="1:13" x14ac:dyDescent="0.2">
      <c r="M300" s="384"/>
    </row>
    <row r="302" spans="1:13" ht="18.75" x14ac:dyDescent="0.3">
      <c r="A302" s="128" t="s">
        <v>6</v>
      </c>
      <c r="B302" s="129" t="s">
        <v>7</v>
      </c>
      <c r="C302" s="129" t="s">
        <v>8</v>
      </c>
      <c r="D302" s="130" t="s">
        <v>9</v>
      </c>
      <c r="E302" s="677" t="s">
        <v>10</v>
      </c>
      <c r="F302" s="678"/>
      <c r="G302" s="678"/>
      <c r="H302" s="678"/>
      <c r="I302" s="679"/>
      <c r="J302" s="131" t="s">
        <v>11</v>
      </c>
      <c r="K302" s="129" t="s">
        <v>12</v>
      </c>
      <c r="L302" s="129" t="s">
        <v>13</v>
      </c>
    </row>
    <row r="303" spans="1:13" ht="18.75" x14ac:dyDescent="0.3">
      <c r="A303" s="132"/>
      <c r="B303" s="133"/>
      <c r="C303" s="133"/>
      <c r="D303" s="134" t="s">
        <v>14</v>
      </c>
      <c r="E303" s="135">
        <v>2566</v>
      </c>
      <c r="F303" s="135">
        <v>2567</v>
      </c>
      <c r="G303" s="135">
        <v>2568</v>
      </c>
      <c r="H303" s="135">
        <v>2569</v>
      </c>
      <c r="I303" s="135">
        <v>2570</v>
      </c>
      <c r="J303" s="134" t="s">
        <v>15</v>
      </c>
      <c r="K303" s="134" t="s">
        <v>16</v>
      </c>
      <c r="L303" s="134" t="s">
        <v>17</v>
      </c>
    </row>
    <row r="304" spans="1:13" ht="18.75" x14ac:dyDescent="0.3">
      <c r="A304" s="137"/>
      <c r="B304" s="141"/>
      <c r="C304" s="141"/>
      <c r="D304" s="141"/>
      <c r="E304" s="238" t="s">
        <v>18</v>
      </c>
      <c r="F304" s="238" t="s">
        <v>18</v>
      </c>
      <c r="G304" s="238" t="s">
        <v>18</v>
      </c>
      <c r="H304" s="238" t="s">
        <v>18</v>
      </c>
      <c r="I304" s="238" t="s">
        <v>18</v>
      </c>
      <c r="J304" s="134"/>
      <c r="K304" s="134"/>
      <c r="L304" s="134" t="s">
        <v>19</v>
      </c>
    </row>
    <row r="305" spans="1:12" ht="18.75" x14ac:dyDescent="0.3">
      <c r="A305" s="160">
        <v>4</v>
      </c>
      <c r="B305" s="124" t="s">
        <v>1303</v>
      </c>
      <c r="C305" s="124" t="s">
        <v>241</v>
      </c>
      <c r="D305" s="124" t="s">
        <v>242</v>
      </c>
      <c r="E305" s="194">
        <v>18000</v>
      </c>
      <c r="F305" s="194">
        <v>18000</v>
      </c>
      <c r="G305" s="194">
        <v>18000</v>
      </c>
      <c r="H305" s="194">
        <v>18000</v>
      </c>
      <c r="I305" s="194">
        <v>18000</v>
      </c>
      <c r="J305" s="124" t="s">
        <v>128</v>
      </c>
      <c r="K305" s="124" t="s">
        <v>105</v>
      </c>
      <c r="L305" s="160" t="s">
        <v>80</v>
      </c>
    </row>
    <row r="306" spans="1:12" ht="18.75" x14ac:dyDescent="0.3">
      <c r="A306" s="138"/>
      <c r="B306" s="159" t="s">
        <v>1302</v>
      </c>
      <c r="C306" s="159" t="s">
        <v>243</v>
      </c>
      <c r="D306" s="159" t="s">
        <v>1304</v>
      </c>
      <c r="E306" s="139"/>
      <c r="F306" s="139"/>
      <c r="G306" s="139"/>
      <c r="H306" s="139"/>
      <c r="I306" s="139"/>
      <c r="J306" s="159" t="s">
        <v>111</v>
      </c>
      <c r="K306" s="159" t="s">
        <v>244</v>
      </c>
      <c r="L306" s="136" t="s">
        <v>82</v>
      </c>
    </row>
    <row r="307" spans="1:12" ht="18.75" x14ac:dyDescent="0.3">
      <c r="A307" s="138"/>
      <c r="B307" s="159"/>
      <c r="C307" s="159" t="s">
        <v>245</v>
      </c>
      <c r="D307" s="159"/>
      <c r="E307" s="139"/>
      <c r="F307" s="139"/>
      <c r="G307" s="139"/>
      <c r="H307" s="139"/>
      <c r="I307" s="139"/>
      <c r="J307" s="159"/>
      <c r="K307" s="159" t="s">
        <v>246</v>
      </c>
      <c r="L307" s="136"/>
    </row>
    <row r="308" spans="1:12" ht="18.75" x14ac:dyDescent="0.3">
      <c r="A308" s="164"/>
      <c r="B308" s="156"/>
      <c r="C308" s="156"/>
      <c r="D308" s="156"/>
      <c r="E308" s="161"/>
      <c r="F308" s="161"/>
      <c r="G308" s="161"/>
      <c r="H308" s="161"/>
      <c r="I308" s="161"/>
      <c r="J308" s="156"/>
      <c r="K308" s="156" t="s">
        <v>247</v>
      </c>
      <c r="L308" s="162"/>
    </row>
    <row r="309" spans="1:12" ht="18.75" x14ac:dyDescent="0.3">
      <c r="A309" s="136">
        <v>5</v>
      </c>
      <c r="B309" s="159" t="s">
        <v>248</v>
      </c>
      <c r="C309" s="159" t="s">
        <v>249</v>
      </c>
      <c r="D309" s="159" t="s">
        <v>250</v>
      </c>
      <c r="E309" s="73">
        <v>50000</v>
      </c>
      <c r="F309" s="73">
        <v>50000</v>
      </c>
      <c r="G309" s="73">
        <v>50000</v>
      </c>
      <c r="H309" s="139">
        <v>50000</v>
      </c>
      <c r="I309" s="139">
        <v>50000</v>
      </c>
      <c r="J309" s="159" t="s">
        <v>251</v>
      </c>
      <c r="K309" s="159" t="s">
        <v>252</v>
      </c>
      <c r="L309" s="136" t="s">
        <v>80</v>
      </c>
    </row>
    <row r="310" spans="1:12" ht="18.75" x14ac:dyDescent="0.3">
      <c r="A310" s="138"/>
      <c r="B310" s="159" t="s">
        <v>253</v>
      </c>
      <c r="C310" s="159" t="s">
        <v>254</v>
      </c>
      <c r="D310" s="159" t="s">
        <v>255</v>
      </c>
      <c r="E310" s="139"/>
      <c r="F310" s="139"/>
      <c r="G310" s="139"/>
      <c r="H310" s="139"/>
      <c r="I310" s="140"/>
      <c r="J310" s="159" t="s">
        <v>256</v>
      </c>
      <c r="K310" s="159" t="s">
        <v>257</v>
      </c>
      <c r="L310" s="136" t="s">
        <v>82</v>
      </c>
    </row>
    <row r="311" spans="1:12" ht="18.75" x14ac:dyDescent="0.3">
      <c r="A311" s="164"/>
      <c r="B311" s="156" t="s">
        <v>1305</v>
      </c>
      <c r="C311" s="156" t="s">
        <v>258</v>
      </c>
      <c r="D311" s="156" t="s">
        <v>259</v>
      </c>
      <c r="E311" s="161"/>
      <c r="F311" s="161"/>
      <c r="G311" s="161"/>
      <c r="H311" s="161"/>
      <c r="I311" s="227"/>
      <c r="J311" s="156"/>
      <c r="K311" s="156"/>
      <c r="L311" s="162"/>
    </row>
    <row r="312" spans="1:12" ht="18.75" x14ac:dyDescent="0.3">
      <c r="A312" s="160">
        <v>6</v>
      </c>
      <c r="B312" s="124" t="s">
        <v>260</v>
      </c>
      <c r="C312" s="124" t="s">
        <v>261</v>
      </c>
      <c r="D312" s="124" t="s">
        <v>1306</v>
      </c>
      <c r="E312" s="145">
        <v>20000</v>
      </c>
      <c r="F312" s="145">
        <v>20000</v>
      </c>
      <c r="G312" s="145">
        <v>20000</v>
      </c>
      <c r="H312" s="194">
        <v>20000</v>
      </c>
      <c r="I312" s="194">
        <v>20000</v>
      </c>
      <c r="J312" s="124" t="s">
        <v>86</v>
      </c>
      <c r="K312" s="124" t="s">
        <v>607</v>
      </c>
      <c r="L312" s="160" t="s">
        <v>80</v>
      </c>
    </row>
    <row r="313" spans="1:12" ht="18.75" x14ac:dyDescent="0.3">
      <c r="A313" s="138"/>
      <c r="B313" s="159"/>
      <c r="C313" s="159" t="s">
        <v>1307</v>
      </c>
      <c r="D313" s="159" t="s">
        <v>1308</v>
      </c>
      <c r="E313" s="139"/>
      <c r="F313" s="139"/>
      <c r="G313" s="139"/>
      <c r="H313" s="139"/>
      <c r="I313" s="140"/>
      <c r="J313" s="159" t="s">
        <v>284</v>
      </c>
      <c r="K313" s="159" t="s">
        <v>1309</v>
      </c>
      <c r="L313" s="136" t="s">
        <v>82</v>
      </c>
    </row>
    <row r="314" spans="1:12" ht="18.75" x14ac:dyDescent="0.3">
      <c r="A314" s="138"/>
      <c r="B314" s="159"/>
      <c r="C314" s="159" t="s">
        <v>1310</v>
      </c>
      <c r="D314" s="159" t="s">
        <v>1311</v>
      </c>
      <c r="E314" s="139"/>
      <c r="F314" s="139"/>
      <c r="G314" s="139"/>
      <c r="H314" s="139"/>
      <c r="I314" s="140"/>
      <c r="J314" s="159"/>
      <c r="K314" s="159" t="s">
        <v>1312</v>
      </c>
      <c r="L314" s="136"/>
    </row>
    <row r="315" spans="1:12" ht="18.75" x14ac:dyDescent="0.3">
      <c r="A315" s="138"/>
      <c r="B315" s="159"/>
      <c r="C315" s="159" t="s">
        <v>1313</v>
      </c>
      <c r="D315" s="159"/>
      <c r="E315" s="139"/>
      <c r="F315" s="139"/>
      <c r="G315" s="139"/>
      <c r="H315" s="139"/>
      <c r="I315" s="140"/>
      <c r="J315" s="159"/>
      <c r="K315" s="159" t="s">
        <v>1314</v>
      </c>
      <c r="L315" s="136"/>
    </row>
    <row r="316" spans="1:12" ht="18.75" x14ac:dyDescent="0.3">
      <c r="A316" s="138"/>
      <c r="B316" s="159"/>
      <c r="C316" s="159" t="s">
        <v>1315</v>
      </c>
      <c r="D316" s="159"/>
      <c r="E316" s="139"/>
      <c r="F316" s="139"/>
      <c r="G316" s="139"/>
      <c r="H316" s="139"/>
      <c r="I316" s="140"/>
      <c r="J316" s="159"/>
      <c r="K316" s="159" t="s">
        <v>1316</v>
      </c>
      <c r="L316" s="136"/>
    </row>
    <row r="317" spans="1:12" ht="18.75" x14ac:dyDescent="0.3">
      <c r="A317" s="164"/>
      <c r="B317" s="156"/>
      <c r="C317" s="156"/>
      <c r="D317" s="156"/>
      <c r="E317" s="161"/>
      <c r="F317" s="161"/>
      <c r="G317" s="161"/>
      <c r="H317" s="161"/>
      <c r="I317" s="227"/>
      <c r="J317" s="156"/>
      <c r="K317" s="156" t="s">
        <v>52</v>
      </c>
      <c r="L317" s="162"/>
    </row>
    <row r="318" spans="1:12" ht="18.75" x14ac:dyDescent="0.3">
      <c r="A318" s="163">
        <v>7</v>
      </c>
      <c r="B318" s="124" t="s">
        <v>263</v>
      </c>
      <c r="C318" s="124" t="s">
        <v>264</v>
      </c>
      <c r="D318" s="124" t="s">
        <v>265</v>
      </c>
      <c r="E318" s="194">
        <v>20000</v>
      </c>
      <c r="F318" s="422">
        <v>20000</v>
      </c>
      <c r="G318" s="422">
        <v>20000</v>
      </c>
      <c r="H318" s="422">
        <v>20000</v>
      </c>
      <c r="I318" s="422">
        <v>20000</v>
      </c>
      <c r="J318" s="125" t="s">
        <v>86</v>
      </c>
      <c r="K318" s="124" t="s">
        <v>262</v>
      </c>
      <c r="L318" s="160" t="s">
        <v>80</v>
      </c>
    </row>
    <row r="319" spans="1:12" ht="18.75" x14ac:dyDescent="0.3">
      <c r="A319" s="138"/>
      <c r="B319" s="159"/>
      <c r="C319" s="159" t="s">
        <v>266</v>
      </c>
      <c r="D319" s="159" t="s">
        <v>267</v>
      </c>
      <c r="E319" s="139"/>
      <c r="F319" s="139"/>
      <c r="G319" s="139"/>
      <c r="H319" s="139"/>
      <c r="I319" s="140"/>
      <c r="J319" s="127" t="s">
        <v>284</v>
      </c>
      <c r="K319" s="159" t="s">
        <v>268</v>
      </c>
      <c r="L319" s="136" t="s">
        <v>82</v>
      </c>
    </row>
    <row r="320" spans="1:12" ht="18.75" x14ac:dyDescent="0.3">
      <c r="A320" s="164"/>
      <c r="B320" s="156"/>
      <c r="C320" s="156" t="s">
        <v>269</v>
      </c>
      <c r="D320" s="156" t="s">
        <v>270</v>
      </c>
      <c r="E320" s="161"/>
      <c r="F320" s="161"/>
      <c r="G320" s="161"/>
      <c r="H320" s="161"/>
      <c r="I320" s="227"/>
      <c r="J320" s="112"/>
      <c r="K320" s="112" t="s">
        <v>271</v>
      </c>
      <c r="L320" s="162"/>
    </row>
    <row r="321" spans="1:12" ht="18.75" x14ac:dyDescent="0.3">
      <c r="A321" s="160">
        <v>8</v>
      </c>
      <c r="B321" s="124" t="s">
        <v>272</v>
      </c>
      <c r="C321" s="124" t="s">
        <v>273</v>
      </c>
      <c r="D321" s="124" t="s">
        <v>1317</v>
      </c>
      <c r="E321" s="145">
        <v>30000</v>
      </c>
      <c r="F321" s="145">
        <v>30000</v>
      </c>
      <c r="G321" s="145">
        <v>30000</v>
      </c>
      <c r="H321" s="194">
        <v>30000</v>
      </c>
      <c r="I321" s="194">
        <v>30000</v>
      </c>
      <c r="J321" s="125" t="s">
        <v>86</v>
      </c>
      <c r="K321" s="232" t="s">
        <v>1318</v>
      </c>
      <c r="L321" s="160" t="s">
        <v>80</v>
      </c>
    </row>
    <row r="322" spans="1:12" ht="18.75" x14ac:dyDescent="0.3">
      <c r="A322" s="138"/>
      <c r="B322" s="159" t="s">
        <v>274</v>
      </c>
      <c r="C322" s="159" t="s">
        <v>275</v>
      </c>
      <c r="D322" s="159" t="s">
        <v>1319</v>
      </c>
      <c r="E322" s="139"/>
      <c r="F322" s="139"/>
      <c r="G322" s="139"/>
      <c r="H322" s="139"/>
      <c r="I322" s="140"/>
      <c r="J322" s="127" t="s">
        <v>284</v>
      </c>
      <c r="K322" s="114" t="s">
        <v>1320</v>
      </c>
      <c r="L322" s="136" t="s">
        <v>82</v>
      </c>
    </row>
    <row r="323" spans="1:12" ht="18.75" x14ac:dyDescent="0.3">
      <c r="A323" s="138"/>
      <c r="B323" s="159"/>
      <c r="C323" s="159" t="s">
        <v>276</v>
      </c>
      <c r="D323" s="159" t="s">
        <v>1321</v>
      </c>
      <c r="E323" s="139"/>
      <c r="F323" s="139"/>
      <c r="G323" s="139"/>
      <c r="H323" s="139"/>
      <c r="I323" s="140"/>
      <c r="J323" s="127"/>
      <c r="K323" s="114" t="s">
        <v>1973</v>
      </c>
      <c r="L323" s="136"/>
    </row>
    <row r="324" spans="1:12" ht="18.75" x14ac:dyDescent="0.3">
      <c r="A324" s="458"/>
      <c r="B324" s="419"/>
      <c r="C324" s="419" t="s">
        <v>277</v>
      </c>
      <c r="D324" s="419" t="s">
        <v>1322</v>
      </c>
      <c r="E324" s="459"/>
      <c r="F324" s="459"/>
      <c r="G324" s="459"/>
      <c r="H324" s="459"/>
      <c r="I324" s="460"/>
      <c r="J324" s="426"/>
      <c r="K324" s="444" t="s">
        <v>1974</v>
      </c>
      <c r="L324" s="445"/>
    </row>
    <row r="325" spans="1:12" ht="18.75" x14ac:dyDescent="0.3">
      <c r="A325" s="382"/>
      <c r="B325" s="367"/>
      <c r="C325" s="367"/>
      <c r="D325" s="367"/>
      <c r="E325" s="377"/>
      <c r="F325" s="377"/>
      <c r="G325" s="377"/>
      <c r="H325" s="377"/>
      <c r="I325" s="461"/>
      <c r="J325" s="429"/>
      <c r="K325" s="447" t="s">
        <v>1369</v>
      </c>
      <c r="L325" s="448"/>
    </row>
    <row r="326" spans="1:12" ht="18.75" x14ac:dyDescent="0.3">
      <c r="A326" s="166"/>
      <c r="B326" s="157"/>
      <c r="C326" s="157"/>
      <c r="D326" s="157"/>
      <c r="E326" s="167"/>
      <c r="F326" s="167"/>
      <c r="G326" s="167"/>
      <c r="H326" s="167"/>
      <c r="I326" s="239"/>
      <c r="J326" s="172"/>
      <c r="K326" s="191"/>
      <c r="L326" s="295"/>
    </row>
    <row r="327" spans="1:12" ht="18.75" x14ac:dyDescent="0.3">
      <c r="A327" s="462"/>
      <c r="B327" s="457"/>
      <c r="C327" s="457"/>
      <c r="D327" s="457"/>
      <c r="E327" s="463"/>
      <c r="F327" s="463"/>
      <c r="G327" s="463"/>
      <c r="H327" s="463"/>
      <c r="I327" s="464"/>
      <c r="J327" s="433"/>
      <c r="K327" s="452"/>
      <c r="L327" s="472"/>
    </row>
    <row r="328" spans="1:12" ht="18.75" x14ac:dyDescent="0.3">
      <c r="A328" s="166"/>
      <c r="B328" s="157"/>
      <c r="C328" s="157"/>
      <c r="D328" s="157"/>
      <c r="E328" s="167"/>
      <c r="F328" s="167"/>
      <c r="G328" s="167"/>
      <c r="H328" s="167"/>
      <c r="I328" s="239"/>
      <c r="J328" s="172"/>
      <c r="K328" s="191"/>
      <c r="L328" s="165"/>
    </row>
    <row r="329" spans="1:12" ht="21" x14ac:dyDescent="0.3">
      <c r="A329" s="462"/>
      <c r="B329" s="457"/>
      <c r="C329" s="457"/>
      <c r="D329" s="457"/>
      <c r="E329" s="463"/>
      <c r="F329" s="463"/>
      <c r="G329" s="463"/>
      <c r="H329" s="463"/>
      <c r="I329" s="464"/>
      <c r="J329" s="433"/>
      <c r="K329" s="452"/>
      <c r="L329" s="472">
        <v>75</v>
      </c>
    </row>
    <row r="330" spans="1:12" ht="18.75" x14ac:dyDescent="0.3">
      <c r="A330" s="462"/>
      <c r="B330" s="457"/>
      <c r="C330" s="457"/>
      <c r="D330" s="457"/>
      <c r="E330" s="463"/>
      <c r="F330" s="463"/>
      <c r="G330" s="463"/>
      <c r="H330" s="463"/>
      <c r="I330" s="464"/>
      <c r="J330" s="433"/>
      <c r="K330" s="452"/>
      <c r="L330" s="453"/>
    </row>
    <row r="331" spans="1:12" ht="18.75" x14ac:dyDescent="0.3">
      <c r="A331" s="128" t="s">
        <v>6</v>
      </c>
      <c r="B331" s="129" t="s">
        <v>7</v>
      </c>
      <c r="C331" s="129" t="s">
        <v>8</v>
      </c>
      <c r="D331" s="130" t="s">
        <v>9</v>
      </c>
      <c r="E331" s="677" t="s">
        <v>10</v>
      </c>
      <c r="F331" s="678"/>
      <c r="G331" s="678"/>
      <c r="H331" s="678"/>
      <c r="I331" s="679"/>
      <c r="J331" s="131" t="s">
        <v>11</v>
      </c>
      <c r="K331" s="129" t="s">
        <v>12</v>
      </c>
      <c r="L331" s="129" t="s">
        <v>13</v>
      </c>
    </row>
    <row r="332" spans="1:12" ht="18.75" x14ac:dyDescent="0.3">
      <c r="A332" s="132"/>
      <c r="B332" s="133"/>
      <c r="C332" s="133"/>
      <c r="D332" s="134" t="s">
        <v>14</v>
      </c>
      <c r="E332" s="121">
        <v>2566</v>
      </c>
      <c r="F332" s="121">
        <v>2567</v>
      </c>
      <c r="G332" s="121">
        <v>2568</v>
      </c>
      <c r="H332" s="121">
        <v>2569</v>
      </c>
      <c r="I332" s="121">
        <v>2570</v>
      </c>
      <c r="J332" s="134" t="s">
        <v>15</v>
      </c>
      <c r="K332" s="134" t="s">
        <v>16</v>
      </c>
      <c r="L332" s="134" t="s">
        <v>17</v>
      </c>
    </row>
    <row r="333" spans="1:12" ht="18.75" x14ac:dyDescent="0.3">
      <c r="A333" s="137"/>
      <c r="B333" s="141"/>
      <c r="C333" s="141"/>
      <c r="D333" s="141"/>
      <c r="E333" s="142" t="s">
        <v>18</v>
      </c>
      <c r="F333" s="142" t="s">
        <v>18</v>
      </c>
      <c r="G333" s="142" t="s">
        <v>18</v>
      </c>
      <c r="H333" s="142" t="s">
        <v>18</v>
      </c>
      <c r="I333" s="142" t="s">
        <v>18</v>
      </c>
      <c r="J333" s="134"/>
      <c r="K333" s="134"/>
      <c r="L333" s="134" t="s">
        <v>19</v>
      </c>
    </row>
    <row r="334" spans="1:12" ht="18.75" x14ac:dyDescent="0.3">
      <c r="A334" s="160">
        <v>9</v>
      </c>
      <c r="B334" s="124" t="s">
        <v>1873</v>
      </c>
      <c r="C334" s="124" t="s">
        <v>278</v>
      </c>
      <c r="D334" s="124" t="s">
        <v>1323</v>
      </c>
      <c r="E334" s="73">
        <v>27000</v>
      </c>
      <c r="F334" s="73">
        <v>27000</v>
      </c>
      <c r="G334" s="73">
        <v>27000</v>
      </c>
      <c r="H334" s="139">
        <v>27000</v>
      </c>
      <c r="I334" s="139">
        <v>27000</v>
      </c>
      <c r="J334" s="125" t="s">
        <v>86</v>
      </c>
      <c r="K334" s="125" t="s">
        <v>1324</v>
      </c>
      <c r="L334" s="160" t="s">
        <v>80</v>
      </c>
    </row>
    <row r="335" spans="1:12" ht="18.75" x14ac:dyDescent="0.3">
      <c r="A335" s="138"/>
      <c r="B335" s="159" t="s">
        <v>605</v>
      </c>
      <c r="C335" s="159" t="s">
        <v>279</v>
      </c>
      <c r="D335" s="159" t="s">
        <v>1325</v>
      </c>
      <c r="E335" s="139"/>
      <c r="F335" s="139"/>
      <c r="G335" s="139"/>
      <c r="H335" s="139"/>
      <c r="I335" s="139"/>
      <c r="J335" s="127" t="s">
        <v>284</v>
      </c>
      <c r="K335" s="127" t="s">
        <v>1325</v>
      </c>
      <c r="L335" s="136" t="s">
        <v>82</v>
      </c>
    </row>
    <row r="336" spans="1:12" ht="18.75" x14ac:dyDescent="0.3">
      <c r="A336" s="138"/>
      <c r="B336" s="159"/>
      <c r="C336" s="159" t="s">
        <v>280</v>
      </c>
      <c r="D336" s="159"/>
      <c r="E336" s="139"/>
      <c r="F336" s="139"/>
      <c r="G336" s="139"/>
      <c r="H336" s="139"/>
      <c r="I336" s="139"/>
      <c r="J336" s="136"/>
      <c r="K336" s="127" t="s">
        <v>1326</v>
      </c>
      <c r="L336" s="136"/>
    </row>
    <row r="337" spans="1:12" ht="18.75" x14ac:dyDescent="0.3">
      <c r="A337" s="132"/>
      <c r="B337" s="133"/>
      <c r="C337" s="159" t="s">
        <v>281</v>
      </c>
      <c r="D337" s="133"/>
      <c r="E337" s="139"/>
      <c r="F337" s="139"/>
      <c r="G337" s="139"/>
      <c r="H337" s="139"/>
      <c r="I337" s="139"/>
      <c r="J337" s="134"/>
      <c r="K337" s="127" t="s">
        <v>1327</v>
      </c>
      <c r="L337" s="134"/>
    </row>
    <row r="338" spans="1:12" ht="18.75" x14ac:dyDescent="0.3">
      <c r="A338" s="132"/>
      <c r="B338" s="133"/>
      <c r="C338" s="159"/>
      <c r="D338" s="133"/>
      <c r="E338" s="139"/>
      <c r="F338" s="139"/>
      <c r="G338" s="139"/>
      <c r="H338" s="139"/>
      <c r="I338" s="139"/>
      <c r="J338" s="134"/>
      <c r="K338" s="127" t="s">
        <v>1328</v>
      </c>
      <c r="L338" s="134"/>
    </row>
    <row r="339" spans="1:12" ht="18.75" x14ac:dyDescent="0.3">
      <c r="A339" s="137"/>
      <c r="B339" s="141"/>
      <c r="C339" s="156"/>
      <c r="D339" s="141"/>
      <c r="E339" s="161"/>
      <c r="F339" s="161"/>
      <c r="G339" s="161"/>
      <c r="H339" s="161"/>
      <c r="I339" s="161"/>
      <c r="J339" s="143"/>
      <c r="K339" s="112" t="s">
        <v>1329</v>
      </c>
      <c r="L339" s="143"/>
    </row>
    <row r="340" spans="1:12" ht="18.75" x14ac:dyDescent="0.3">
      <c r="A340" s="160">
        <v>10</v>
      </c>
      <c r="B340" s="124" t="s">
        <v>1330</v>
      </c>
      <c r="C340" s="124" t="s">
        <v>1286</v>
      </c>
      <c r="D340" s="124" t="s">
        <v>282</v>
      </c>
      <c r="E340" s="145">
        <v>5000</v>
      </c>
      <c r="F340" s="145">
        <v>5000</v>
      </c>
      <c r="G340" s="145">
        <v>5000</v>
      </c>
      <c r="H340" s="194">
        <v>5000</v>
      </c>
      <c r="I340" s="221">
        <v>5000</v>
      </c>
      <c r="J340" s="418" t="s">
        <v>22</v>
      </c>
      <c r="K340" s="124" t="s">
        <v>1331</v>
      </c>
      <c r="L340" s="160" t="s">
        <v>80</v>
      </c>
    </row>
    <row r="341" spans="1:12" ht="18.75" x14ac:dyDescent="0.3">
      <c r="A341" s="138"/>
      <c r="B341" s="159" t="s">
        <v>1332</v>
      </c>
      <c r="C341" s="159" t="s">
        <v>1333</v>
      </c>
      <c r="D341" s="159" t="s">
        <v>283</v>
      </c>
      <c r="E341" s="139"/>
      <c r="F341" s="139"/>
      <c r="G341" s="139"/>
      <c r="H341" s="139"/>
      <c r="I341" s="222"/>
      <c r="J341" s="419" t="s">
        <v>1761</v>
      </c>
      <c r="K341" s="159" t="s">
        <v>1334</v>
      </c>
      <c r="L341" s="136" t="s">
        <v>82</v>
      </c>
    </row>
    <row r="342" spans="1:12" ht="18.75" x14ac:dyDescent="0.3">
      <c r="A342" s="138"/>
      <c r="B342" s="159" t="s">
        <v>1322</v>
      </c>
      <c r="C342" s="159" t="s">
        <v>1335</v>
      </c>
      <c r="D342" s="159"/>
      <c r="E342" s="139"/>
      <c r="F342" s="139"/>
      <c r="G342" s="139"/>
      <c r="H342" s="139"/>
      <c r="I342" s="222"/>
      <c r="J342" s="419" t="s">
        <v>1570</v>
      </c>
      <c r="K342" s="159" t="s">
        <v>1335</v>
      </c>
      <c r="L342" s="136"/>
    </row>
    <row r="343" spans="1:12" ht="18.75" x14ac:dyDescent="0.3">
      <c r="A343" s="144"/>
      <c r="B343" s="159"/>
      <c r="C343" s="159" t="s">
        <v>1336</v>
      </c>
      <c r="D343" s="159"/>
      <c r="E343" s="139"/>
      <c r="F343" s="139"/>
      <c r="G343" s="139"/>
      <c r="H343" s="139"/>
      <c r="I343" s="222"/>
      <c r="J343" s="159" t="s">
        <v>205</v>
      </c>
      <c r="K343" s="159" t="s">
        <v>1975</v>
      </c>
      <c r="L343" s="159"/>
    </row>
    <row r="344" spans="1:12" ht="18.75" x14ac:dyDescent="0.3">
      <c r="A344" s="458"/>
      <c r="B344" s="419"/>
      <c r="C344" s="419" t="s">
        <v>1337</v>
      </c>
      <c r="D344" s="419"/>
      <c r="E344" s="396"/>
      <c r="F344" s="396"/>
      <c r="G344" s="396"/>
      <c r="H344" s="459"/>
      <c r="I344" s="459"/>
      <c r="J344" s="426"/>
      <c r="K344" s="426" t="s">
        <v>1976</v>
      </c>
      <c r="L344" s="445"/>
    </row>
    <row r="345" spans="1:12" ht="18.75" x14ac:dyDescent="0.3">
      <c r="A345" s="382"/>
      <c r="B345" s="367"/>
      <c r="C345" s="367"/>
      <c r="D345" s="367"/>
      <c r="E345" s="345"/>
      <c r="F345" s="345"/>
      <c r="G345" s="345"/>
      <c r="H345" s="377"/>
      <c r="I345" s="377"/>
      <c r="J345" s="429"/>
      <c r="K345" s="429"/>
      <c r="L345" s="448"/>
    </row>
    <row r="346" spans="1:12" ht="18.75" x14ac:dyDescent="0.3">
      <c r="A346" s="160">
        <v>11</v>
      </c>
      <c r="B346" s="124" t="s">
        <v>1338</v>
      </c>
      <c r="C346" s="124" t="s">
        <v>1339</v>
      </c>
      <c r="D346" s="124" t="s">
        <v>1340</v>
      </c>
      <c r="E346" s="145" t="s">
        <v>73</v>
      </c>
      <c r="F346" s="145" t="s">
        <v>74</v>
      </c>
      <c r="G346" s="145" t="s">
        <v>73</v>
      </c>
      <c r="H346" s="145" t="s">
        <v>73</v>
      </c>
      <c r="I346" s="145" t="s">
        <v>73</v>
      </c>
      <c r="J346" s="125" t="s">
        <v>22</v>
      </c>
      <c r="K346" s="125" t="s">
        <v>1341</v>
      </c>
      <c r="L346" s="160" t="s">
        <v>80</v>
      </c>
    </row>
    <row r="347" spans="1:12" ht="18.75" x14ac:dyDescent="0.3">
      <c r="A347" s="138"/>
      <c r="B347" s="159" t="s">
        <v>1342</v>
      </c>
      <c r="C347" s="159" t="s">
        <v>1343</v>
      </c>
      <c r="D347" s="159" t="s">
        <v>1344</v>
      </c>
      <c r="E347" s="139"/>
      <c r="F347" s="140"/>
      <c r="G347" s="140"/>
      <c r="H347" s="140"/>
      <c r="I347" s="140"/>
      <c r="J347" s="127" t="s">
        <v>1345</v>
      </c>
      <c r="K347" s="159" t="s">
        <v>1346</v>
      </c>
      <c r="L347" s="136" t="s">
        <v>82</v>
      </c>
    </row>
    <row r="348" spans="1:12" ht="18.75" x14ac:dyDescent="0.3">
      <c r="A348" s="138"/>
      <c r="B348" s="159"/>
      <c r="C348" s="159" t="s">
        <v>1347</v>
      </c>
      <c r="D348" s="159" t="s">
        <v>213</v>
      </c>
      <c r="E348" s="139"/>
      <c r="F348" s="139"/>
      <c r="G348" s="139"/>
      <c r="H348" s="139"/>
      <c r="I348" s="139"/>
      <c r="J348" s="159" t="s">
        <v>205</v>
      </c>
      <c r="K348" s="159" t="s">
        <v>1348</v>
      </c>
      <c r="L348" s="136"/>
    </row>
    <row r="349" spans="1:12" ht="18.75" x14ac:dyDescent="0.3">
      <c r="A349" s="458"/>
      <c r="B349" s="419"/>
      <c r="C349" s="419" t="s">
        <v>1349</v>
      </c>
      <c r="D349" s="419"/>
      <c r="E349" s="459"/>
      <c r="F349" s="459"/>
      <c r="G349" s="459"/>
      <c r="H349" s="459"/>
      <c r="I349" s="459"/>
      <c r="J349" s="419"/>
      <c r="K349" s="419" t="s">
        <v>1977</v>
      </c>
      <c r="L349" s="445"/>
    </row>
    <row r="350" spans="1:12" ht="18.75" x14ac:dyDescent="0.3">
      <c r="A350" s="164"/>
      <c r="B350" s="156"/>
      <c r="C350" s="156"/>
      <c r="D350" s="156"/>
      <c r="E350" s="161"/>
      <c r="F350" s="161"/>
      <c r="G350" s="161"/>
      <c r="H350" s="161"/>
      <c r="I350" s="161"/>
      <c r="J350" s="156"/>
      <c r="K350" s="156" t="s">
        <v>1349</v>
      </c>
      <c r="L350" s="162"/>
    </row>
    <row r="351" spans="1:12" ht="18.75" x14ac:dyDescent="0.3">
      <c r="A351" s="163">
        <v>12</v>
      </c>
      <c r="B351" s="124" t="s">
        <v>286</v>
      </c>
      <c r="C351" s="124" t="s">
        <v>287</v>
      </c>
      <c r="D351" s="124" t="s">
        <v>288</v>
      </c>
      <c r="E351" s="305">
        <v>150000</v>
      </c>
      <c r="F351" s="104">
        <v>150000</v>
      </c>
      <c r="G351" s="104">
        <v>150000</v>
      </c>
      <c r="H351" s="104">
        <v>150000</v>
      </c>
      <c r="I351" s="104">
        <v>150000</v>
      </c>
      <c r="J351" s="125" t="s">
        <v>22</v>
      </c>
      <c r="K351" s="125" t="s">
        <v>289</v>
      </c>
      <c r="L351" s="160" t="s">
        <v>80</v>
      </c>
    </row>
    <row r="352" spans="1:12" ht="18.75" x14ac:dyDescent="0.3">
      <c r="A352" s="138"/>
      <c r="B352" s="159" t="s">
        <v>290</v>
      </c>
      <c r="C352" s="159" t="s">
        <v>291</v>
      </c>
      <c r="D352" s="159" t="s">
        <v>292</v>
      </c>
      <c r="E352" s="139"/>
      <c r="F352" s="140"/>
      <c r="G352" s="140"/>
      <c r="H352" s="140"/>
      <c r="I352" s="140"/>
      <c r="J352" s="127" t="s">
        <v>1345</v>
      </c>
      <c r="K352" s="159" t="s">
        <v>293</v>
      </c>
      <c r="L352" s="136" t="s">
        <v>82</v>
      </c>
    </row>
    <row r="353" spans="1:12" ht="18.75" x14ac:dyDescent="0.3">
      <c r="A353" s="138"/>
      <c r="B353" s="159"/>
      <c r="C353" s="159" t="s">
        <v>294</v>
      </c>
      <c r="D353" s="159" t="s">
        <v>295</v>
      </c>
      <c r="E353" s="139"/>
      <c r="F353" s="139"/>
      <c r="G353" s="139"/>
      <c r="H353" s="139"/>
      <c r="I353" s="139"/>
      <c r="J353" s="159" t="s">
        <v>205</v>
      </c>
      <c r="K353" s="159" t="s">
        <v>296</v>
      </c>
      <c r="L353" s="136"/>
    </row>
    <row r="354" spans="1:12" ht="18.75" x14ac:dyDescent="0.3">
      <c r="A354" s="138"/>
      <c r="B354" s="159"/>
      <c r="C354" s="159"/>
      <c r="D354" s="159" t="s">
        <v>297</v>
      </c>
      <c r="E354" s="139"/>
      <c r="F354" s="139"/>
      <c r="G354" s="139"/>
      <c r="H354" s="139"/>
      <c r="I354" s="139"/>
      <c r="J354" s="159"/>
      <c r="K354" s="159" t="s">
        <v>298</v>
      </c>
      <c r="L354" s="136"/>
    </row>
    <row r="355" spans="1:12" ht="18.75" x14ac:dyDescent="0.3">
      <c r="A355" s="138"/>
      <c r="B355" s="159"/>
      <c r="C355" s="159"/>
      <c r="D355" s="159" t="s">
        <v>299</v>
      </c>
      <c r="E355" s="139"/>
      <c r="F355" s="139"/>
      <c r="G355" s="139"/>
      <c r="H355" s="139"/>
      <c r="I355" s="139"/>
      <c r="J355" s="159"/>
      <c r="K355" s="159" t="s">
        <v>300</v>
      </c>
      <c r="L355" s="136"/>
    </row>
    <row r="356" spans="1:12" ht="18.75" x14ac:dyDescent="0.3">
      <c r="A356" s="164"/>
      <c r="B356" s="156"/>
      <c r="C356" s="156"/>
      <c r="D356" s="156" t="s">
        <v>301</v>
      </c>
      <c r="E356" s="377"/>
      <c r="F356" s="377"/>
      <c r="G356" s="377"/>
      <c r="H356" s="377"/>
      <c r="I356" s="377"/>
      <c r="J356" s="156"/>
      <c r="K356" s="156" t="s">
        <v>302</v>
      </c>
      <c r="L356" s="162"/>
    </row>
    <row r="357" spans="1:12" ht="18.75" x14ac:dyDescent="0.3">
      <c r="A357" s="462"/>
      <c r="B357" s="457"/>
      <c r="C357" s="457"/>
      <c r="D357" s="457"/>
      <c r="E357" s="463"/>
      <c r="F357" s="463"/>
      <c r="G357" s="463"/>
      <c r="H357" s="463"/>
      <c r="I357" s="463"/>
      <c r="J357" s="457"/>
      <c r="K357" s="457"/>
      <c r="L357" s="453"/>
    </row>
    <row r="358" spans="1:12" ht="18.75" x14ac:dyDescent="0.3">
      <c r="A358" s="462"/>
      <c r="B358" s="457"/>
      <c r="C358" s="457"/>
      <c r="D358" s="457"/>
      <c r="E358" s="463"/>
      <c r="F358" s="463"/>
      <c r="G358" s="463"/>
      <c r="H358" s="463"/>
      <c r="I358" s="463"/>
      <c r="J358" s="457"/>
      <c r="K358" s="457"/>
      <c r="L358" s="453"/>
    </row>
    <row r="359" spans="1:12" ht="21" x14ac:dyDescent="0.3">
      <c r="A359" s="462"/>
      <c r="B359" s="457"/>
      <c r="C359" s="457"/>
      <c r="D359" s="457"/>
      <c r="E359" s="463"/>
      <c r="F359" s="463"/>
      <c r="G359" s="463"/>
      <c r="H359" s="463"/>
      <c r="I359" s="463"/>
      <c r="J359" s="457"/>
      <c r="K359" s="457"/>
      <c r="L359" s="472">
        <v>76</v>
      </c>
    </row>
    <row r="360" spans="1:12" ht="18.75" x14ac:dyDescent="0.3">
      <c r="A360" s="462"/>
      <c r="B360" s="457"/>
      <c r="C360" s="457"/>
      <c r="D360" s="457"/>
      <c r="E360" s="463"/>
      <c r="F360" s="463"/>
      <c r="G360" s="463"/>
      <c r="H360" s="463"/>
      <c r="I360" s="463"/>
      <c r="J360" s="457"/>
      <c r="K360" s="457"/>
      <c r="L360" s="472"/>
    </row>
    <row r="361" spans="1:12" ht="18.75" x14ac:dyDescent="0.3">
      <c r="A361" s="462"/>
      <c r="B361" s="457"/>
      <c r="C361" s="457"/>
      <c r="D361" s="457"/>
      <c r="E361" s="463"/>
      <c r="F361" s="463"/>
      <c r="G361" s="463"/>
      <c r="H361" s="463"/>
      <c r="I361" s="463"/>
      <c r="J361" s="457"/>
      <c r="K361" s="457"/>
      <c r="L361" s="472"/>
    </row>
    <row r="362" spans="1:12" ht="18.75" x14ac:dyDescent="0.3">
      <c r="A362" s="462"/>
      <c r="B362" s="457"/>
      <c r="C362" s="457"/>
      <c r="D362" s="457"/>
      <c r="E362" s="463"/>
      <c r="F362" s="463"/>
      <c r="G362" s="463"/>
      <c r="H362" s="463"/>
      <c r="I362" s="463"/>
      <c r="J362" s="457"/>
      <c r="K362" s="457"/>
      <c r="L362" s="472"/>
    </row>
    <row r="363" spans="1:12" ht="18.75" x14ac:dyDescent="0.3">
      <c r="A363" s="462"/>
      <c r="B363" s="457"/>
      <c r="C363" s="457"/>
      <c r="D363" s="457"/>
      <c r="E363" s="463"/>
      <c r="F363" s="463"/>
      <c r="G363" s="463"/>
      <c r="H363" s="463"/>
      <c r="I363" s="463"/>
      <c r="J363" s="457"/>
      <c r="K363" s="457"/>
      <c r="L363" s="472"/>
    </row>
    <row r="364" spans="1:12" ht="18.75" x14ac:dyDescent="0.3">
      <c r="A364" s="462"/>
      <c r="B364" s="457"/>
      <c r="C364" s="457"/>
      <c r="D364" s="457"/>
      <c r="E364" s="463"/>
      <c r="F364" s="463"/>
      <c r="G364" s="463"/>
      <c r="H364" s="463"/>
      <c r="I364" s="463"/>
      <c r="J364" s="457"/>
      <c r="K364" s="457"/>
      <c r="L364" s="472"/>
    </row>
    <row r="365" spans="1:12" ht="18.75" x14ac:dyDescent="0.3">
      <c r="A365" s="462"/>
      <c r="B365" s="457"/>
      <c r="C365" s="457"/>
      <c r="D365" s="457"/>
      <c r="E365" s="357"/>
      <c r="F365" s="357"/>
      <c r="G365" s="357"/>
      <c r="H365" s="357"/>
      <c r="I365" s="357"/>
      <c r="J365" s="457"/>
      <c r="K365" s="457"/>
      <c r="L365" s="472"/>
    </row>
    <row r="366" spans="1:12" ht="18.75" x14ac:dyDescent="0.3">
      <c r="A366" s="436" t="s">
        <v>6</v>
      </c>
      <c r="B366" s="437" t="s">
        <v>7</v>
      </c>
      <c r="C366" s="437" t="s">
        <v>8</v>
      </c>
      <c r="D366" s="438" t="s">
        <v>9</v>
      </c>
      <c r="E366" s="677" t="s">
        <v>10</v>
      </c>
      <c r="F366" s="678"/>
      <c r="G366" s="678"/>
      <c r="H366" s="678"/>
      <c r="I366" s="679"/>
      <c r="J366" s="437" t="s">
        <v>11</v>
      </c>
      <c r="K366" s="437" t="s">
        <v>12</v>
      </c>
      <c r="L366" s="437" t="s">
        <v>13</v>
      </c>
    </row>
    <row r="367" spans="1:12" ht="18.75" x14ac:dyDescent="0.3">
      <c r="A367" s="440"/>
      <c r="B367" s="441"/>
      <c r="C367" s="441"/>
      <c r="D367" s="442" t="s">
        <v>14</v>
      </c>
      <c r="E367" s="409">
        <v>2566</v>
      </c>
      <c r="F367" s="409">
        <v>2567</v>
      </c>
      <c r="G367" s="409">
        <v>2568</v>
      </c>
      <c r="H367" s="409">
        <v>2569</v>
      </c>
      <c r="I367" s="409">
        <v>2570</v>
      </c>
      <c r="J367" s="442" t="s">
        <v>15</v>
      </c>
      <c r="K367" s="442" t="s">
        <v>16</v>
      </c>
      <c r="L367" s="442" t="s">
        <v>17</v>
      </c>
    </row>
    <row r="368" spans="1:12" ht="18.75" x14ac:dyDescent="0.3">
      <c r="A368" s="446"/>
      <c r="B368" s="465"/>
      <c r="C368" s="465"/>
      <c r="D368" s="465"/>
      <c r="E368" s="466" t="s">
        <v>18</v>
      </c>
      <c r="F368" s="466" t="s">
        <v>18</v>
      </c>
      <c r="G368" s="466" t="s">
        <v>18</v>
      </c>
      <c r="H368" s="466" t="s">
        <v>18</v>
      </c>
      <c r="I368" s="466" t="s">
        <v>18</v>
      </c>
      <c r="J368" s="467"/>
      <c r="K368" s="467"/>
      <c r="L368" s="467" t="s">
        <v>19</v>
      </c>
    </row>
    <row r="369" spans="1:13" ht="18.75" x14ac:dyDescent="0.3">
      <c r="A369" s="458">
        <v>13</v>
      </c>
      <c r="B369" s="419" t="s">
        <v>286</v>
      </c>
      <c r="C369" s="419" t="s">
        <v>303</v>
      </c>
      <c r="D369" s="419" t="s">
        <v>288</v>
      </c>
      <c r="E369" s="305">
        <v>130000</v>
      </c>
      <c r="F369" s="423">
        <v>130000</v>
      </c>
      <c r="G369" s="423">
        <v>130000</v>
      </c>
      <c r="H369" s="423">
        <v>130000</v>
      </c>
      <c r="I369" s="423">
        <v>130000</v>
      </c>
      <c r="J369" s="240" t="s">
        <v>22</v>
      </c>
      <c r="K369" s="419" t="s">
        <v>304</v>
      </c>
      <c r="L369" s="365" t="s">
        <v>80</v>
      </c>
    </row>
    <row r="370" spans="1:13" ht="18.75" x14ac:dyDescent="0.3">
      <c r="A370" s="458"/>
      <c r="B370" s="419" t="s">
        <v>305</v>
      </c>
      <c r="C370" s="419" t="s">
        <v>306</v>
      </c>
      <c r="D370" s="419" t="s">
        <v>307</v>
      </c>
      <c r="E370" s="459"/>
      <c r="F370" s="459"/>
      <c r="G370" s="459"/>
      <c r="H370" s="459"/>
      <c r="I370" s="459"/>
      <c r="J370" s="240" t="s">
        <v>1345</v>
      </c>
      <c r="K370" s="419" t="s">
        <v>308</v>
      </c>
      <c r="L370" s="365" t="s">
        <v>82</v>
      </c>
    </row>
    <row r="371" spans="1:13" ht="18.75" x14ac:dyDescent="0.3">
      <c r="A371" s="458"/>
      <c r="B371" s="419"/>
      <c r="C371" s="419"/>
      <c r="D371" s="419" t="s">
        <v>309</v>
      </c>
      <c r="E371" s="459"/>
      <c r="F371" s="459"/>
      <c r="G371" s="459"/>
      <c r="H371" s="459"/>
      <c r="I371" s="459"/>
      <c r="J371" s="219" t="s">
        <v>205</v>
      </c>
      <c r="K371" s="419"/>
      <c r="L371" s="365"/>
    </row>
    <row r="372" spans="1:13" ht="18.75" x14ac:dyDescent="0.3">
      <c r="A372" s="382"/>
      <c r="B372" s="367"/>
      <c r="C372" s="367"/>
      <c r="D372" s="367" t="s">
        <v>310</v>
      </c>
      <c r="E372" s="377"/>
      <c r="F372" s="377"/>
      <c r="G372" s="377"/>
      <c r="H372" s="377"/>
      <c r="I372" s="377"/>
      <c r="J372" s="220"/>
      <c r="K372" s="367"/>
      <c r="L372" s="356"/>
    </row>
    <row r="373" spans="1:13" ht="18.75" x14ac:dyDescent="0.3">
      <c r="A373" s="163">
        <v>14</v>
      </c>
      <c r="B373" s="124" t="s">
        <v>311</v>
      </c>
      <c r="C373" s="124" t="s">
        <v>312</v>
      </c>
      <c r="D373" s="124" t="s">
        <v>313</v>
      </c>
      <c r="E373" s="194">
        <v>30000</v>
      </c>
      <c r="F373" s="194">
        <v>30000</v>
      </c>
      <c r="G373" s="194">
        <v>30000</v>
      </c>
      <c r="H373" s="194">
        <v>30000</v>
      </c>
      <c r="I373" s="104">
        <v>30000</v>
      </c>
      <c r="J373" s="124" t="s">
        <v>22</v>
      </c>
      <c r="K373" s="124" t="s">
        <v>314</v>
      </c>
      <c r="L373" s="160" t="s">
        <v>80</v>
      </c>
    </row>
    <row r="374" spans="1:13" ht="18.75" x14ac:dyDescent="0.3">
      <c r="A374" s="138"/>
      <c r="B374" s="159" t="s">
        <v>315</v>
      </c>
      <c r="C374" s="159" t="s">
        <v>316</v>
      </c>
      <c r="D374" s="159" t="s">
        <v>317</v>
      </c>
      <c r="E374" s="139"/>
      <c r="F374" s="139"/>
      <c r="G374" s="139"/>
      <c r="H374" s="139"/>
      <c r="I374" s="139"/>
      <c r="J374" s="159" t="s">
        <v>1345</v>
      </c>
      <c r="K374" s="159" t="s">
        <v>318</v>
      </c>
      <c r="L374" s="136" t="s">
        <v>82</v>
      </c>
    </row>
    <row r="375" spans="1:13" ht="18.75" x14ac:dyDescent="0.3">
      <c r="A375" s="138"/>
      <c r="B375" s="159"/>
      <c r="C375" s="159" t="s">
        <v>319</v>
      </c>
      <c r="D375" s="159" t="s">
        <v>320</v>
      </c>
      <c r="E375" s="139"/>
      <c r="F375" s="139"/>
      <c r="G375" s="139"/>
      <c r="H375" s="139"/>
      <c r="I375" s="139"/>
      <c r="J375" s="159" t="s">
        <v>205</v>
      </c>
      <c r="K375" s="159" t="s">
        <v>319</v>
      </c>
      <c r="L375" s="136"/>
    </row>
    <row r="376" spans="1:13" ht="18.75" x14ac:dyDescent="0.3">
      <c r="A376" s="164"/>
      <c r="B376" s="156"/>
      <c r="C376" s="156"/>
      <c r="D376" s="156" t="s">
        <v>321</v>
      </c>
      <c r="E376" s="161"/>
      <c r="F376" s="161"/>
      <c r="G376" s="161"/>
      <c r="H376" s="161"/>
      <c r="I376" s="161"/>
      <c r="J376" s="156"/>
      <c r="K376" s="156"/>
      <c r="L376" s="162"/>
    </row>
    <row r="377" spans="1:13" ht="18.75" x14ac:dyDescent="0.3">
      <c r="A377" s="163">
        <v>15</v>
      </c>
      <c r="B377" s="124" t="s">
        <v>322</v>
      </c>
      <c r="C377" s="124" t="s">
        <v>312</v>
      </c>
      <c r="D377" s="124" t="s">
        <v>323</v>
      </c>
      <c r="E377" s="194">
        <v>6000</v>
      </c>
      <c r="F377" s="194">
        <v>6000</v>
      </c>
      <c r="G377" s="194">
        <v>6000</v>
      </c>
      <c r="H377" s="194">
        <v>6000</v>
      </c>
      <c r="I377" s="194">
        <v>6000</v>
      </c>
      <c r="J377" s="124" t="s">
        <v>22</v>
      </c>
      <c r="K377" s="124" t="s">
        <v>314</v>
      </c>
      <c r="L377" s="160" t="s">
        <v>80</v>
      </c>
    </row>
    <row r="378" spans="1:13" ht="18.75" x14ac:dyDescent="0.3">
      <c r="A378" s="138"/>
      <c r="B378" s="159" t="s">
        <v>315</v>
      </c>
      <c r="C378" s="159" t="s">
        <v>316</v>
      </c>
      <c r="D378" s="159" t="s">
        <v>324</v>
      </c>
      <c r="E378" s="139"/>
      <c r="F378" s="139"/>
      <c r="G378" s="139"/>
      <c r="H378" s="139"/>
      <c r="I378" s="139"/>
      <c r="J378" s="159" t="s">
        <v>1345</v>
      </c>
      <c r="K378" s="159" t="s">
        <v>318</v>
      </c>
      <c r="L378" s="136" t="s">
        <v>82</v>
      </c>
    </row>
    <row r="379" spans="1:13" ht="18.75" x14ac:dyDescent="0.3">
      <c r="A379" s="138"/>
      <c r="B379" s="159"/>
      <c r="C379" s="159" t="s">
        <v>319</v>
      </c>
      <c r="D379" s="159" t="s">
        <v>320</v>
      </c>
      <c r="E379" s="139"/>
      <c r="F379" s="139"/>
      <c r="G379" s="139"/>
      <c r="H379" s="139"/>
      <c r="I379" s="139"/>
      <c r="J379" s="159" t="s">
        <v>205</v>
      </c>
      <c r="K379" s="159" t="s">
        <v>319</v>
      </c>
      <c r="L379" s="136"/>
    </row>
    <row r="380" spans="1:13" ht="18.75" x14ac:dyDescent="0.3">
      <c r="A380" s="164"/>
      <c r="B380" s="156"/>
      <c r="C380" s="156"/>
      <c r="D380" s="156" t="s">
        <v>321</v>
      </c>
      <c r="E380" s="161"/>
      <c r="F380" s="161"/>
      <c r="G380" s="161"/>
      <c r="H380" s="161"/>
      <c r="I380" s="161"/>
      <c r="J380" s="156"/>
      <c r="K380" s="156"/>
      <c r="L380" s="162"/>
    </row>
    <row r="381" spans="1:13" ht="18.75" x14ac:dyDescent="0.3">
      <c r="A381" s="241" t="s">
        <v>72</v>
      </c>
      <c r="B381" s="198" t="s">
        <v>1965</v>
      </c>
      <c r="C381" s="198" t="s">
        <v>73</v>
      </c>
      <c r="D381" s="198" t="s">
        <v>73</v>
      </c>
      <c r="E381" s="290">
        <f>E278+E282+E289+E305+E309+E312+E318+E321+E334+E340+E351+E369+E373+E377</f>
        <v>821000</v>
      </c>
      <c r="F381" s="290">
        <f t="shared" ref="F381:I381" si="1">F278+F282+F289+F305+F309+F312+F318+F321+F334+F340+F351+F369+F373+F377</f>
        <v>821000</v>
      </c>
      <c r="G381" s="290">
        <f t="shared" si="1"/>
        <v>821000</v>
      </c>
      <c r="H381" s="290">
        <f t="shared" si="1"/>
        <v>821000</v>
      </c>
      <c r="I381" s="290">
        <f t="shared" si="1"/>
        <v>821000</v>
      </c>
      <c r="J381" s="198" t="s">
        <v>74</v>
      </c>
      <c r="K381" s="198" t="s">
        <v>73</v>
      </c>
      <c r="L381" s="198" t="s">
        <v>73</v>
      </c>
      <c r="M381" s="204"/>
    </row>
    <row r="382" spans="1:13" ht="18.75" x14ac:dyDescent="0.3">
      <c r="A382" s="166"/>
      <c r="B382" s="157"/>
      <c r="C382" s="157"/>
      <c r="D382" s="157"/>
      <c r="E382" s="167"/>
      <c r="F382" s="167"/>
      <c r="G382" s="167"/>
      <c r="H382" s="167"/>
      <c r="I382" s="167"/>
      <c r="J382" s="157"/>
      <c r="K382" s="157"/>
      <c r="L382" s="165"/>
    </row>
    <row r="383" spans="1:13" ht="18.75" x14ac:dyDescent="0.3">
      <c r="A383" s="462"/>
      <c r="B383" s="457"/>
      <c r="C383" s="457"/>
      <c r="D383" s="457"/>
      <c r="E383" s="463"/>
      <c r="F383" s="463"/>
      <c r="G383" s="463"/>
      <c r="H383" s="463"/>
      <c r="I383" s="463"/>
      <c r="J383" s="457"/>
      <c r="K383" s="457"/>
      <c r="L383" s="453"/>
    </row>
    <row r="384" spans="1:13" ht="18.75" x14ac:dyDescent="0.3">
      <c r="A384" s="462"/>
      <c r="B384" s="457"/>
      <c r="C384" s="457"/>
      <c r="D384" s="457"/>
      <c r="E384" s="463"/>
      <c r="F384" s="463"/>
      <c r="G384" s="463"/>
      <c r="H384" s="463"/>
      <c r="I384" s="463"/>
      <c r="J384" s="457"/>
      <c r="K384" s="457"/>
      <c r="L384" s="453"/>
    </row>
    <row r="385" spans="1:12" ht="18.75" x14ac:dyDescent="0.3">
      <c r="A385" s="462"/>
      <c r="B385" s="457"/>
      <c r="C385" s="457"/>
      <c r="D385" s="457"/>
      <c r="E385" s="463"/>
      <c r="F385" s="463"/>
      <c r="G385" s="463"/>
      <c r="H385" s="463"/>
      <c r="I385" s="463"/>
      <c r="J385" s="457"/>
      <c r="K385" s="457"/>
      <c r="L385" s="453"/>
    </row>
    <row r="386" spans="1:12" ht="18.75" x14ac:dyDescent="0.3">
      <c r="A386" s="166"/>
      <c r="B386" s="157"/>
      <c r="C386" s="157"/>
      <c r="D386" s="157"/>
      <c r="E386" s="167"/>
      <c r="F386" s="167"/>
      <c r="G386" s="167"/>
      <c r="H386" s="167"/>
      <c r="I386" s="167"/>
      <c r="J386" s="157"/>
      <c r="K386" s="157"/>
      <c r="L386" s="295"/>
    </row>
    <row r="387" spans="1:12" ht="18.75" x14ac:dyDescent="0.3">
      <c r="A387" s="166"/>
      <c r="B387" s="157"/>
      <c r="C387" s="157"/>
      <c r="D387" s="157"/>
      <c r="E387" s="167"/>
      <c r="F387" s="167"/>
      <c r="G387" s="167"/>
      <c r="H387" s="167"/>
      <c r="I387" s="167"/>
      <c r="J387" s="157"/>
      <c r="K387" s="157"/>
      <c r="L387" s="165"/>
    </row>
    <row r="388" spans="1:12" ht="18.75" x14ac:dyDescent="0.3">
      <c r="A388" s="166"/>
      <c r="B388" s="157"/>
      <c r="C388" s="157"/>
      <c r="D388" s="157"/>
      <c r="E388" s="167"/>
      <c r="F388" s="167"/>
      <c r="G388" s="167"/>
      <c r="H388" s="167"/>
      <c r="I388" s="167"/>
      <c r="J388" s="157"/>
      <c r="K388" s="157"/>
      <c r="L388" s="165"/>
    </row>
    <row r="389" spans="1:12" ht="21" x14ac:dyDescent="0.3">
      <c r="A389" s="462"/>
      <c r="B389" s="457"/>
      <c r="C389" s="457"/>
      <c r="D389" s="457"/>
      <c r="E389" s="463"/>
      <c r="F389" s="463"/>
      <c r="G389" s="463"/>
      <c r="H389" s="463"/>
      <c r="I389" s="463"/>
      <c r="J389" s="457"/>
      <c r="K389" s="457"/>
      <c r="L389" s="472">
        <v>77</v>
      </c>
    </row>
    <row r="390" spans="1:12" ht="18.75" x14ac:dyDescent="0.3">
      <c r="A390" s="462"/>
      <c r="B390" s="457"/>
      <c r="C390" s="457"/>
      <c r="D390" s="457"/>
      <c r="E390" s="463"/>
      <c r="F390" s="463"/>
      <c r="G390" s="463"/>
      <c r="H390" s="463"/>
      <c r="I390" s="463"/>
      <c r="J390" s="457"/>
      <c r="K390" s="457"/>
      <c r="L390" s="453"/>
    </row>
    <row r="391" spans="1:12" ht="18.75" x14ac:dyDescent="0.3">
      <c r="A391" s="462"/>
      <c r="B391" s="457"/>
      <c r="C391" s="457"/>
      <c r="D391" s="457"/>
      <c r="E391" s="463"/>
      <c r="F391" s="463"/>
      <c r="G391" s="463"/>
      <c r="H391" s="463"/>
      <c r="I391" s="463"/>
      <c r="J391" s="457"/>
      <c r="K391" s="457"/>
      <c r="L391" s="453"/>
    </row>
    <row r="392" spans="1:12" ht="20.25" x14ac:dyDescent="0.3">
      <c r="A392" s="202" t="s">
        <v>196</v>
      </c>
      <c r="B392" s="202"/>
      <c r="C392" s="200"/>
      <c r="D392" s="200"/>
      <c r="E392" s="200"/>
      <c r="F392" s="200"/>
      <c r="G392" s="200"/>
      <c r="I392" s="215"/>
      <c r="K392" s="203"/>
    </row>
    <row r="393" spans="1:12" ht="20.25" x14ac:dyDescent="0.3">
      <c r="A393" s="202" t="s">
        <v>197</v>
      </c>
      <c r="B393" s="202"/>
      <c r="C393" s="200"/>
      <c r="D393" s="200"/>
      <c r="E393" s="200"/>
      <c r="F393" s="200"/>
      <c r="G393" s="200"/>
      <c r="I393" s="215"/>
      <c r="K393" s="203"/>
    </row>
    <row r="394" spans="1:12" ht="20.25" x14ac:dyDescent="0.3">
      <c r="A394" s="202" t="s">
        <v>77</v>
      </c>
      <c r="B394" s="202"/>
      <c r="C394" s="200"/>
      <c r="D394" s="200"/>
      <c r="E394" s="200"/>
      <c r="F394" s="200"/>
      <c r="G394" s="200"/>
    </row>
    <row r="395" spans="1:12" ht="20.25" x14ac:dyDescent="0.3">
      <c r="A395" s="202" t="s">
        <v>325</v>
      </c>
      <c r="B395" s="202"/>
      <c r="C395" s="200"/>
      <c r="D395" s="200"/>
      <c r="E395" s="200"/>
      <c r="F395" s="200"/>
      <c r="G395" s="200"/>
    </row>
    <row r="396" spans="1:12" ht="18.75" x14ac:dyDescent="0.3">
      <c r="A396" s="128" t="s">
        <v>6</v>
      </c>
      <c r="B396" s="129" t="s">
        <v>7</v>
      </c>
      <c r="C396" s="129" t="s">
        <v>8</v>
      </c>
      <c r="D396" s="130" t="s">
        <v>9</v>
      </c>
      <c r="E396" s="677" t="s">
        <v>10</v>
      </c>
      <c r="F396" s="678"/>
      <c r="G396" s="678"/>
      <c r="H396" s="678"/>
      <c r="I396" s="679"/>
      <c r="J396" s="131" t="s">
        <v>11</v>
      </c>
      <c r="K396" s="129" t="s">
        <v>12</v>
      </c>
      <c r="L396" s="129" t="s">
        <v>13</v>
      </c>
    </row>
    <row r="397" spans="1:12" ht="18.75" x14ac:dyDescent="0.3">
      <c r="A397" s="132"/>
      <c r="B397" s="133"/>
      <c r="C397" s="133"/>
      <c r="D397" s="134" t="s">
        <v>14</v>
      </c>
      <c r="E397" s="135">
        <v>2566</v>
      </c>
      <c r="F397" s="135">
        <v>2567</v>
      </c>
      <c r="G397" s="135">
        <v>2568</v>
      </c>
      <c r="H397" s="135">
        <v>2569</v>
      </c>
      <c r="I397" s="135">
        <v>2570</v>
      </c>
      <c r="J397" s="134" t="s">
        <v>15</v>
      </c>
      <c r="K397" s="134" t="s">
        <v>16</v>
      </c>
      <c r="L397" s="134" t="s">
        <v>17</v>
      </c>
    </row>
    <row r="398" spans="1:12" ht="18.75" x14ac:dyDescent="0.3">
      <c r="A398" s="137"/>
      <c r="B398" s="141"/>
      <c r="C398" s="141"/>
      <c r="D398" s="141"/>
      <c r="E398" s="142" t="s">
        <v>18</v>
      </c>
      <c r="F398" s="142" t="s">
        <v>18</v>
      </c>
      <c r="G398" s="142" t="s">
        <v>18</v>
      </c>
      <c r="H398" s="142" t="s">
        <v>18</v>
      </c>
      <c r="I398" s="142" t="s">
        <v>18</v>
      </c>
      <c r="J398" s="143"/>
      <c r="K398" s="143"/>
      <c r="L398" s="143" t="s">
        <v>19</v>
      </c>
    </row>
    <row r="399" spans="1:12" ht="18.75" x14ac:dyDescent="0.3">
      <c r="A399" s="163">
        <v>1</v>
      </c>
      <c r="B399" s="124" t="s">
        <v>1874</v>
      </c>
      <c r="C399" s="124" t="s">
        <v>326</v>
      </c>
      <c r="D399" s="124" t="s">
        <v>327</v>
      </c>
      <c r="E399" s="423">
        <v>100000</v>
      </c>
      <c r="F399" s="423">
        <v>100000</v>
      </c>
      <c r="G399" s="423">
        <v>100000</v>
      </c>
      <c r="H399" s="423">
        <v>100000</v>
      </c>
      <c r="I399" s="423">
        <v>100000</v>
      </c>
      <c r="J399" s="232" t="s">
        <v>22</v>
      </c>
      <c r="K399" s="125" t="s">
        <v>328</v>
      </c>
      <c r="L399" s="160" t="s">
        <v>329</v>
      </c>
    </row>
    <row r="400" spans="1:12" ht="18.75" x14ac:dyDescent="0.3">
      <c r="A400" s="138"/>
      <c r="B400" s="159" t="s">
        <v>330</v>
      </c>
      <c r="C400" s="159" t="s">
        <v>331</v>
      </c>
      <c r="D400" s="159" t="s">
        <v>332</v>
      </c>
      <c r="E400" s="139"/>
      <c r="F400" s="139"/>
      <c r="G400" s="139"/>
      <c r="H400" s="139"/>
      <c r="I400" s="139"/>
      <c r="J400" s="444" t="s">
        <v>1345</v>
      </c>
      <c r="K400" s="127" t="s">
        <v>333</v>
      </c>
      <c r="L400" s="136" t="s">
        <v>34</v>
      </c>
    </row>
    <row r="401" spans="1:12" ht="18.75" x14ac:dyDescent="0.3">
      <c r="A401" s="138"/>
      <c r="B401" s="159"/>
      <c r="C401" s="159" t="s">
        <v>334</v>
      </c>
      <c r="D401" s="159" t="s">
        <v>335</v>
      </c>
      <c r="E401" s="139"/>
      <c r="F401" s="139"/>
      <c r="G401" s="139"/>
      <c r="H401" s="139"/>
      <c r="I401" s="139"/>
      <c r="J401" s="444" t="s">
        <v>205</v>
      </c>
      <c r="K401" s="127" t="s">
        <v>1978</v>
      </c>
      <c r="L401" s="136"/>
    </row>
    <row r="402" spans="1:12" ht="18.75" x14ac:dyDescent="0.3">
      <c r="A402" s="138"/>
      <c r="B402" s="159"/>
      <c r="C402" s="159"/>
      <c r="D402" s="159" t="s">
        <v>336</v>
      </c>
      <c r="E402" s="139"/>
      <c r="F402" s="139"/>
      <c r="G402" s="139"/>
      <c r="H402" s="139"/>
      <c r="I402" s="139"/>
      <c r="J402" s="136"/>
      <c r="K402" s="127" t="s">
        <v>1979</v>
      </c>
      <c r="L402" s="136"/>
    </row>
    <row r="403" spans="1:12" ht="18.75" x14ac:dyDescent="0.3">
      <c r="A403" s="138"/>
      <c r="B403" s="159"/>
      <c r="C403" s="159"/>
      <c r="D403" s="159" t="s">
        <v>337</v>
      </c>
      <c r="E403" s="139"/>
      <c r="F403" s="139"/>
      <c r="G403" s="139"/>
      <c r="H403" s="139"/>
      <c r="I403" s="139"/>
      <c r="J403" s="136"/>
      <c r="K403" s="127" t="s">
        <v>1980</v>
      </c>
      <c r="L403" s="136"/>
    </row>
    <row r="404" spans="1:12" ht="18.75" x14ac:dyDescent="0.3">
      <c r="A404" s="138"/>
      <c r="B404" s="159"/>
      <c r="C404" s="159"/>
      <c r="D404" s="159" t="s">
        <v>1875</v>
      </c>
      <c r="E404" s="139"/>
      <c r="F404" s="139"/>
      <c r="G404" s="139"/>
      <c r="H404" s="139"/>
      <c r="I404" s="139"/>
      <c r="J404" s="136"/>
      <c r="K404" s="127" t="s">
        <v>1981</v>
      </c>
      <c r="L404" s="136"/>
    </row>
    <row r="405" spans="1:12" ht="18.75" x14ac:dyDescent="0.3">
      <c r="A405" s="458"/>
      <c r="B405" s="419"/>
      <c r="C405" s="419"/>
      <c r="D405" s="419" t="s">
        <v>301</v>
      </c>
      <c r="E405" s="459"/>
      <c r="F405" s="459"/>
      <c r="G405" s="459"/>
      <c r="H405" s="459"/>
      <c r="I405" s="459"/>
      <c r="J405" s="445"/>
      <c r="K405" s="426" t="s">
        <v>1982</v>
      </c>
      <c r="L405" s="445"/>
    </row>
    <row r="406" spans="1:12" ht="18.75" x14ac:dyDescent="0.3">
      <c r="A406" s="164"/>
      <c r="B406" s="156"/>
      <c r="C406" s="156"/>
      <c r="D406" s="156"/>
      <c r="E406" s="139"/>
      <c r="F406" s="139"/>
      <c r="G406" s="139"/>
      <c r="H406" s="139"/>
      <c r="I406" s="139"/>
      <c r="J406" s="162"/>
      <c r="K406" s="112" t="s">
        <v>1983</v>
      </c>
      <c r="L406" s="162"/>
    </row>
    <row r="407" spans="1:12" ht="18.75" x14ac:dyDescent="0.3">
      <c r="A407" s="160">
        <v>2</v>
      </c>
      <c r="B407" s="124" t="s">
        <v>338</v>
      </c>
      <c r="C407" s="190" t="s">
        <v>339</v>
      </c>
      <c r="D407" s="124" t="s">
        <v>340</v>
      </c>
      <c r="E407" s="194">
        <v>5000</v>
      </c>
      <c r="F407" s="194">
        <v>5000</v>
      </c>
      <c r="G407" s="194">
        <v>5000</v>
      </c>
      <c r="H407" s="194">
        <v>5000</v>
      </c>
      <c r="I407" s="194">
        <v>5000</v>
      </c>
      <c r="J407" s="125" t="s">
        <v>22</v>
      </c>
      <c r="K407" s="125" t="s">
        <v>341</v>
      </c>
      <c r="L407" s="160" t="s">
        <v>329</v>
      </c>
    </row>
    <row r="408" spans="1:12" ht="18.75" x14ac:dyDescent="0.3">
      <c r="A408" s="138"/>
      <c r="B408" s="159"/>
      <c r="C408" s="144" t="s">
        <v>342</v>
      </c>
      <c r="D408" s="159" t="s">
        <v>343</v>
      </c>
      <c r="E408" s="139"/>
      <c r="F408" s="139"/>
      <c r="G408" s="139"/>
      <c r="H408" s="139"/>
      <c r="I408" s="139"/>
      <c r="J408" s="127" t="s">
        <v>1345</v>
      </c>
      <c r="K408" s="127" t="s">
        <v>344</v>
      </c>
      <c r="L408" s="136" t="s">
        <v>34</v>
      </c>
    </row>
    <row r="409" spans="1:12" ht="18.75" x14ac:dyDescent="0.3">
      <c r="A409" s="138"/>
      <c r="B409" s="159"/>
      <c r="C409" s="144" t="s">
        <v>345</v>
      </c>
      <c r="D409" s="159"/>
      <c r="E409" s="139"/>
      <c r="F409" s="139"/>
      <c r="G409" s="139"/>
      <c r="H409" s="139"/>
      <c r="I409" s="139"/>
      <c r="J409" s="127" t="s">
        <v>205</v>
      </c>
      <c r="K409" s="127" t="s">
        <v>346</v>
      </c>
      <c r="L409" s="136"/>
    </row>
    <row r="410" spans="1:12" ht="18.75" x14ac:dyDescent="0.3">
      <c r="A410" s="138"/>
      <c r="B410" s="159"/>
      <c r="C410" s="144"/>
      <c r="D410" s="159"/>
      <c r="E410" s="139"/>
      <c r="F410" s="139"/>
      <c r="G410" s="139"/>
      <c r="H410" s="139"/>
      <c r="I410" s="139"/>
      <c r="J410" s="136"/>
      <c r="K410" s="127"/>
      <c r="L410" s="136"/>
    </row>
    <row r="411" spans="1:12" ht="18.75" x14ac:dyDescent="0.3">
      <c r="A411" s="138"/>
      <c r="B411" s="159"/>
      <c r="C411" s="144"/>
      <c r="D411" s="159"/>
      <c r="E411" s="139"/>
      <c r="F411" s="139"/>
      <c r="G411" s="139"/>
      <c r="H411" s="139"/>
      <c r="I411" s="139"/>
      <c r="J411" s="136"/>
      <c r="K411" s="127"/>
      <c r="L411" s="136"/>
    </row>
    <row r="412" spans="1:12" ht="18.75" x14ac:dyDescent="0.3">
      <c r="A412" s="164"/>
      <c r="B412" s="156"/>
      <c r="C412" s="205"/>
      <c r="D412" s="156"/>
      <c r="E412" s="161"/>
      <c r="F412" s="161"/>
      <c r="G412" s="161"/>
      <c r="H412" s="161"/>
      <c r="I412" s="161"/>
      <c r="J412" s="162"/>
      <c r="K412" s="112"/>
      <c r="L412" s="162"/>
    </row>
    <row r="413" spans="1:12" ht="18.75" x14ac:dyDescent="0.3">
      <c r="A413" s="187"/>
      <c r="B413" s="189"/>
      <c r="C413" s="212"/>
      <c r="D413" s="189"/>
      <c r="E413" s="206"/>
      <c r="F413" s="206"/>
      <c r="G413" s="206"/>
      <c r="H413" s="206"/>
      <c r="I413" s="206"/>
      <c r="J413" s="180"/>
      <c r="K413" s="176"/>
      <c r="L413" s="180"/>
    </row>
    <row r="414" spans="1:12" ht="18.75" x14ac:dyDescent="0.3">
      <c r="A414" s="166"/>
      <c r="B414" s="157"/>
      <c r="C414" s="210"/>
      <c r="D414" s="157"/>
      <c r="E414" s="167"/>
      <c r="F414" s="167"/>
      <c r="G414" s="167"/>
      <c r="H414" s="167"/>
      <c r="I414" s="167"/>
      <c r="J414" s="165"/>
      <c r="K414" s="172"/>
      <c r="L414" s="165"/>
    </row>
    <row r="415" spans="1:12" ht="18.75" x14ac:dyDescent="0.3">
      <c r="A415" s="166"/>
      <c r="B415" s="157"/>
      <c r="C415" s="210"/>
      <c r="D415" s="157"/>
      <c r="E415" s="167"/>
      <c r="F415" s="167"/>
      <c r="G415" s="167"/>
      <c r="H415" s="167"/>
      <c r="I415" s="167"/>
      <c r="J415" s="165"/>
      <c r="K415" s="172"/>
      <c r="L415" s="295"/>
    </row>
    <row r="416" spans="1:12" ht="18.75" x14ac:dyDescent="0.3">
      <c r="A416" s="462"/>
      <c r="B416" s="457"/>
      <c r="C416" s="470"/>
      <c r="D416" s="457"/>
      <c r="E416" s="463"/>
      <c r="F416" s="463"/>
      <c r="G416" s="463"/>
      <c r="H416" s="463"/>
      <c r="I416" s="463"/>
      <c r="J416" s="453"/>
      <c r="K416" s="433"/>
      <c r="L416" s="472"/>
    </row>
    <row r="417" spans="1:12" ht="18.75" x14ac:dyDescent="0.3">
      <c r="A417" s="462"/>
      <c r="B417" s="457"/>
      <c r="C417" s="470"/>
      <c r="D417" s="457"/>
      <c r="E417" s="463"/>
      <c r="F417" s="463"/>
      <c r="G417" s="463"/>
      <c r="H417" s="463"/>
      <c r="I417" s="463"/>
      <c r="J417" s="453"/>
      <c r="K417" s="433"/>
      <c r="L417" s="472"/>
    </row>
    <row r="418" spans="1:12" ht="21" x14ac:dyDescent="0.3">
      <c r="A418" s="462"/>
      <c r="B418" s="457"/>
      <c r="C418" s="470"/>
      <c r="D418" s="457"/>
      <c r="E418" s="463"/>
      <c r="F418" s="463"/>
      <c r="G418" s="463"/>
      <c r="H418" s="463"/>
      <c r="I418" s="463"/>
      <c r="J418" s="453"/>
      <c r="K418" s="433"/>
      <c r="L418" s="472">
        <v>78</v>
      </c>
    </row>
    <row r="419" spans="1:12" ht="18.75" x14ac:dyDescent="0.3">
      <c r="A419" s="462"/>
      <c r="B419" s="457"/>
      <c r="C419" s="470"/>
      <c r="D419" s="457"/>
      <c r="E419" s="463"/>
      <c r="F419" s="463"/>
      <c r="G419" s="463"/>
      <c r="H419" s="463"/>
      <c r="I419" s="463"/>
      <c r="J419" s="453"/>
      <c r="K419" s="433"/>
      <c r="L419" s="472"/>
    </row>
    <row r="420" spans="1:12" ht="18.75" x14ac:dyDescent="0.3">
      <c r="A420" s="462"/>
      <c r="B420" s="457"/>
      <c r="C420" s="470"/>
      <c r="D420" s="457"/>
      <c r="E420" s="463"/>
      <c r="F420" s="463"/>
      <c r="G420" s="463"/>
      <c r="H420" s="463"/>
      <c r="I420" s="463"/>
      <c r="J420" s="453"/>
      <c r="K420" s="433"/>
      <c r="L420" s="472"/>
    </row>
    <row r="421" spans="1:12" ht="18.75" x14ac:dyDescent="0.3">
      <c r="A421" s="462"/>
      <c r="B421" s="457"/>
      <c r="C421" s="470"/>
      <c r="D421" s="457"/>
      <c r="E421" s="463"/>
      <c r="F421" s="463"/>
      <c r="G421" s="463"/>
      <c r="H421" s="463"/>
      <c r="I421" s="463"/>
      <c r="J421" s="453"/>
      <c r="K421" s="433"/>
      <c r="L421" s="472"/>
    </row>
    <row r="422" spans="1:12" ht="18.75" x14ac:dyDescent="0.3">
      <c r="A422" s="462"/>
      <c r="B422" s="457"/>
      <c r="C422" s="470"/>
      <c r="D422" s="457"/>
      <c r="E422" s="463"/>
      <c r="F422" s="463"/>
      <c r="G422" s="463"/>
      <c r="H422" s="463"/>
      <c r="I422" s="463"/>
      <c r="J422" s="453"/>
      <c r="K422" s="433"/>
      <c r="L422" s="472"/>
    </row>
    <row r="423" spans="1:12" ht="18.75" x14ac:dyDescent="0.3">
      <c r="A423" s="166"/>
      <c r="B423" s="157"/>
      <c r="C423" s="210"/>
      <c r="D423" s="157"/>
      <c r="E423" s="167"/>
      <c r="F423" s="167"/>
      <c r="G423" s="167"/>
      <c r="H423" s="167"/>
      <c r="I423" s="167"/>
      <c r="J423" s="165"/>
      <c r="K423" s="172"/>
      <c r="L423" s="295"/>
    </row>
    <row r="424" spans="1:12" ht="18.75" x14ac:dyDescent="0.3">
      <c r="A424" s="128" t="s">
        <v>6</v>
      </c>
      <c r="B424" s="129" t="s">
        <v>7</v>
      </c>
      <c r="C424" s="129" t="s">
        <v>8</v>
      </c>
      <c r="D424" s="130" t="s">
        <v>9</v>
      </c>
      <c r="E424" s="677" t="s">
        <v>10</v>
      </c>
      <c r="F424" s="678"/>
      <c r="G424" s="678"/>
      <c r="H424" s="678"/>
      <c r="I424" s="679"/>
      <c r="J424" s="131" t="s">
        <v>11</v>
      </c>
      <c r="K424" s="129" t="s">
        <v>12</v>
      </c>
      <c r="L424" s="129" t="s">
        <v>13</v>
      </c>
    </row>
    <row r="425" spans="1:12" ht="18.75" x14ac:dyDescent="0.3">
      <c r="A425" s="132"/>
      <c r="B425" s="133"/>
      <c r="C425" s="133"/>
      <c r="D425" s="134" t="s">
        <v>14</v>
      </c>
      <c r="E425" s="135">
        <v>2566</v>
      </c>
      <c r="F425" s="135">
        <v>2567</v>
      </c>
      <c r="G425" s="135">
        <v>2568</v>
      </c>
      <c r="H425" s="135">
        <v>2569</v>
      </c>
      <c r="I425" s="135">
        <v>2570</v>
      </c>
      <c r="J425" s="134" t="s">
        <v>15</v>
      </c>
      <c r="K425" s="134" t="s">
        <v>16</v>
      </c>
      <c r="L425" s="134" t="s">
        <v>17</v>
      </c>
    </row>
    <row r="426" spans="1:12" ht="18.75" x14ac:dyDescent="0.3">
      <c r="A426" s="137"/>
      <c r="B426" s="141"/>
      <c r="C426" s="141"/>
      <c r="D426" s="141"/>
      <c r="E426" s="142" t="s">
        <v>18</v>
      </c>
      <c r="F426" s="142" t="s">
        <v>18</v>
      </c>
      <c r="G426" s="142" t="s">
        <v>18</v>
      </c>
      <c r="H426" s="142" t="s">
        <v>18</v>
      </c>
      <c r="I426" s="142" t="s">
        <v>18</v>
      </c>
      <c r="J426" s="143"/>
      <c r="K426" s="143"/>
      <c r="L426" s="143" t="s">
        <v>19</v>
      </c>
    </row>
    <row r="427" spans="1:12" ht="18.75" x14ac:dyDescent="0.3">
      <c r="A427" s="209">
        <v>3</v>
      </c>
      <c r="B427" s="124" t="s">
        <v>1350</v>
      </c>
      <c r="C427" s="124" t="s">
        <v>348</v>
      </c>
      <c r="D427" s="124" t="s">
        <v>1351</v>
      </c>
      <c r="E427" s="145">
        <v>6500</v>
      </c>
      <c r="F427" s="145">
        <v>6500</v>
      </c>
      <c r="G427" s="145">
        <v>6500</v>
      </c>
      <c r="H427" s="194">
        <v>6500</v>
      </c>
      <c r="I427" s="194">
        <v>6500</v>
      </c>
      <c r="J427" s="124" t="s">
        <v>350</v>
      </c>
      <c r="K427" s="124" t="s">
        <v>1352</v>
      </c>
      <c r="L427" s="163" t="s">
        <v>1676</v>
      </c>
    </row>
    <row r="428" spans="1:12" ht="18.75" x14ac:dyDescent="0.3">
      <c r="A428" s="244"/>
      <c r="B428" s="159" t="s">
        <v>1353</v>
      </c>
      <c r="C428" s="144" t="s">
        <v>352</v>
      </c>
      <c r="D428" s="159" t="s">
        <v>1354</v>
      </c>
      <c r="E428" s="139"/>
      <c r="F428" s="139"/>
      <c r="G428" s="139"/>
      <c r="H428" s="139"/>
      <c r="I428" s="140"/>
      <c r="J428" s="159" t="s">
        <v>32</v>
      </c>
      <c r="K428" s="159" t="s">
        <v>1595</v>
      </c>
      <c r="L428" s="138" t="s">
        <v>1357</v>
      </c>
    </row>
    <row r="429" spans="1:12" ht="18.75" x14ac:dyDescent="0.3">
      <c r="A429" s="244"/>
      <c r="B429" s="159" t="s">
        <v>1355</v>
      </c>
      <c r="C429" s="159" t="s">
        <v>355</v>
      </c>
      <c r="D429" s="159" t="s">
        <v>1356</v>
      </c>
      <c r="E429" s="139"/>
      <c r="F429" s="139"/>
      <c r="G429" s="139"/>
      <c r="H429" s="139"/>
      <c r="I429" s="140"/>
      <c r="J429" s="159" t="s">
        <v>1345</v>
      </c>
      <c r="K429" s="159" t="s">
        <v>1596</v>
      </c>
      <c r="L429" s="159"/>
    </row>
    <row r="430" spans="1:12" ht="18.75" x14ac:dyDescent="0.3">
      <c r="A430" s="244"/>
      <c r="B430" s="159" t="s">
        <v>1358</v>
      </c>
      <c r="C430" s="159" t="s">
        <v>1359</v>
      </c>
      <c r="D430" s="159" t="s">
        <v>1360</v>
      </c>
      <c r="E430" s="139"/>
      <c r="F430" s="139"/>
      <c r="G430" s="139"/>
      <c r="H430" s="139"/>
      <c r="I430" s="140"/>
      <c r="J430" s="159" t="s">
        <v>205</v>
      </c>
      <c r="K430" s="159" t="s">
        <v>1361</v>
      </c>
      <c r="L430" s="159"/>
    </row>
    <row r="431" spans="1:12" ht="18.75" x14ac:dyDescent="0.3">
      <c r="A431" s="244"/>
      <c r="B431" s="159"/>
      <c r="C431" s="159" t="s">
        <v>1362</v>
      </c>
      <c r="D431" s="159" t="s">
        <v>1363</v>
      </c>
      <c r="E431" s="139"/>
      <c r="F431" s="139"/>
      <c r="G431" s="139"/>
      <c r="H431" s="139"/>
      <c r="I431" s="140"/>
      <c r="J431" s="159"/>
      <c r="K431" s="159" t="s">
        <v>1364</v>
      </c>
      <c r="L431" s="159"/>
    </row>
    <row r="432" spans="1:12" ht="18.75" x14ac:dyDescent="0.3">
      <c r="A432" s="244"/>
      <c r="B432" s="159"/>
      <c r="C432" s="159" t="s">
        <v>1365</v>
      </c>
      <c r="D432" s="159" t="s">
        <v>1357</v>
      </c>
      <c r="E432" s="139"/>
      <c r="F432" s="139"/>
      <c r="G432" s="139"/>
      <c r="H432" s="139"/>
      <c r="I432" s="140"/>
      <c r="J432" s="159"/>
      <c r="K432" s="159" t="s">
        <v>1982</v>
      </c>
      <c r="L432" s="159"/>
    </row>
    <row r="433" spans="1:13" ht="18.75" x14ac:dyDescent="0.3">
      <c r="A433" s="244"/>
      <c r="B433" s="159"/>
      <c r="C433" s="159" t="s">
        <v>1366</v>
      </c>
      <c r="D433" s="159"/>
      <c r="E433" s="139"/>
      <c r="F433" s="139"/>
      <c r="G433" s="139"/>
      <c r="H433" s="139"/>
      <c r="I433" s="140"/>
      <c r="J433" s="159"/>
      <c r="K433" s="159" t="s">
        <v>1984</v>
      </c>
      <c r="L433" s="159"/>
    </row>
    <row r="434" spans="1:13" ht="18.75" x14ac:dyDescent="0.3">
      <c r="A434" s="244"/>
      <c r="B434" s="159"/>
      <c r="C434" s="159" t="s">
        <v>1367</v>
      </c>
      <c r="D434" s="159"/>
      <c r="E434" s="139"/>
      <c r="F434" s="139"/>
      <c r="G434" s="139"/>
      <c r="H434" s="139"/>
      <c r="I434" s="140"/>
      <c r="J434" s="159"/>
      <c r="K434" s="159" t="s">
        <v>1380</v>
      </c>
      <c r="L434" s="159"/>
    </row>
    <row r="435" spans="1:13" ht="18.75" x14ac:dyDescent="0.3">
      <c r="A435" s="244"/>
      <c r="B435" s="159"/>
      <c r="C435" s="159" t="s">
        <v>1369</v>
      </c>
      <c r="D435" s="159"/>
      <c r="E435" s="139"/>
      <c r="F435" s="139"/>
      <c r="G435" s="139"/>
      <c r="H435" s="139"/>
      <c r="I435" s="140"/>
      <c r="J435" s="159"/>
      <c r="K435" s="159" t="s">
        <v>1381</v>
      </c>
      <c r="L435" s="159"/>
    </row>
    <row r="436" spans="1:13" ht="18.75" x14ac:dyDescent="0.3">
      <c r="A436" s="244"/>
      <c r="B436" s="419"/>
      <c r="C436" s="419"/>
      <c r="D436" s="419"/>
      <c r="E436" s="459"/>
      <c r="F436" s="459"/>
      <c r="G436" s="459"/>
      <c r="H436" s="459"/>
      <c r="I436" s="460"/>
      <c r="J436" s="419"/>
      <c r="K436" s="419" t="s">
        <v>1985</v>
      </c>
      <c r="L436" s="419"/>
    </row>
    <row r="437" spans="1:13" ht="18.75" x14ac:dyDescent="0.3">
      <c r="A437" s="244"/>
      <c r="B437" s="419"/>
      <c r="C437" s="419"/>
      <c r="D437" s="419"/>
      <c r="E437" s="459"/>
      <c r="F437" s="459"/>
      <c r="G437" s="459"/>
      <c r="H437" s="459"/>
      <c r="I437" s="460"/>
      <c r="J437" s="419"/>
      <c r="K437" s="419" t="s">
        <v>1986</v>
      </c>
      <c r="L437" s="419"/>
    </row>
    <row r="438" spans="1:13" ht="18.75" x14ac:dyDescent="0.3">
      <c r="A438" s="160">
        <v>4</v>
      </c>
      <c r="B438" s="125" t="s">
        <v>347</v>
      </c>
      <c r="C438" s="125" t="s">
        <v>348</v>
      </c>
      <c r="D438" s="124" t="s">
        <v>349</v>
      </c>
      <c r="E438" s="145">
        <v>5000</v>
      </c>
      <c r="F438" s="145">
        <v>5000</v>
      </c>
      <c r="G438" s="145">
        <v>5000</v>
      </c>
      <c r="H438" s="145">
        <v>5000</v>
      </c>
      <c r="I438" s="145">
        <v>5000</v>
      </c>
      <c r="J438" s="124" t="s">
        <v>350</v>
      </c>
      <c r="K438" s="124" t="s">
        <v>351</v>
      </c>
      <c r="L438" s="163" t="s">
        <v>1676</v>
      </c>
    </row>
    <row r="439" spans="1:13" ht="18.75" x14ac:dyDescent="0.3">
      <c r="A439" s="138"/>
      <c r="B439" s="127" t="s">
        <v>360</v>
      </c>
      <c r="C439" s="127" t="s">
        <v>361</v>
      </c>
      <c r="D439" s="159" t="s">
        <v>353</v>
      </c>
      <c r="E439" s="73"/>
      <c r="F439" s="73"/>
      <c r="G439" s="73"/>
      <c r="H439" s="73"/>
      <c r="I439" s="195"/>
      <c r="J439" s="159" t="s">
        <v>32</v>
      </c>
      <c r="K439" s="159" t="s">
        <v>354</v>
      </c>
      <c r="L439" s="138" t="s">
        <v>1357</v>
      </c>
    </row>
    <row r="440" spans="1:13" ht="18.75" x14ac:dyDescent="0.3">
      <c r="A440" s="138"/>
      <c r="B440" s="127" t="s">
        <v>362</v>
      </c>
      <c r="C440" s="127" t="s">
        <v>363</v>
      </c>
      <c r="D440" s="159" t="s">
        <v>356</v>
      </c>
      <c r="E440" s="73"/>
      <c r="F440" s="73"/>
      <c r="G440" s="73"/>
      <c r="H440" s="73"/>
      <c r="I440" s="195"/>
      <c r="J440" s="159" t="s">
        <v>1345</v>
      </c>
      <c r="K440" s="159" t="s">
        <v>357</v>
      </c>
      <c r="L440" s="136"/>
    </row>
    <row r="441" spans="1:13" ht="18.75" x14ac:dyDescent="0.3">
      <c r="A441" s="138"/>
      <c r="B441" s="127" t="s">
        <v>364</v>
      </c>
      <c r="C441" s="127" t="s">
        <v>365</v>
      </c>
      <c r="D441" s="159" t="s">
        <v>358</v>
      </c>
      <c r="E441" s="73"/>
      <c r="F441" s="73"/>
      <c r="G441" s="73"/>
      <c r="H441" s="73"/>
      <c r="I441" s="195"/>
      <c r="J441" s="159" t="s">
        <v>205</v>
      </c>
      <c r="K441" s="159" t="s">
        <v>359</v>
      </c>
      <c r="L441" s="136"/>
    </row>
    <row r="442" spans="1:13" ht="18.75" x14ac:dyDescent="0.3">
      <c r="A442" s="138"/>
      <c r="B442" s="127"/>
      <c r="C442" s="127" t="s">
        <v>366</v>
      </c>
      <c r="D442" s="136"/>
      <c r="E442" s="73"/>
      <c r="F442" s="73"/>
      <c r="G442" s="73"/>
      <c r="H442" s="73"/>
      <c r="I442" s="195"/>
      <c r="J442" s="136"/>
      <c r="K442" s="136"/>
      <c r="L442" s="136"/>
      <c r="M442" s="204"/>
    </row>
    <row r="443" spans="1:13" ht="18.75" x14ac:dyDescent="0.3">
      <c r="A443" s="164"/>
      <c r="B443" s="112"/>
      <c r="C443" s="112" t="s">
        <v>335</v>
      </c>
      <c r="D443" s="162"/>
      <c r="E443" s="208"/>
      <c r="F443" s="208"/>
      <c r="G443" s="208"/>
      <c r="H443" s="208"/>
      <c r="I443" s="245"/>
      <c r="J443" s="162"/>
      <c r="K443" s="162"/>
      <c r="L443" s="162"/>
    </row>
    <row r="444" spans="1:13" ht="18.75" x14ac:dyDescent="0.3">
      <c r="A444" s="187"/>
      <c r="B444" s="176"/>
      <c r="C444" s="176"/>
      <c r="D444" s="180"/>
      <c r="E444" s="246"/>
      <c r="F444" s="246"/>
      <c r="G444" s="246"/>
      <c r="H444" s="246"/>
      <c r="I444" s="247"/>
      <c r="J444" s="180"/>
      <c r="K444" s="180"/>
      <c r="L444" s="180"/>
    </row>
    <row r="445" spans="1:13" ht="18.75" x14ac:dyDescent="0.3">
      <c r="A445" s="462"/>
      <c r="B445" s="433"/>
      <c r="C445" s="433"/>
      <c r="D445" s="453"/>
      <c r="E445" s="248"/>
      <c r="F445" s="248"/>
      <c r="G445" s="248"/>
      <c r="H445" s="248"/>
      <c r="I445" s="249"/>
      <c r="J445" s="453"/>
      <c r="K445" s="453"/>
      <c r="L445" s="453"/>
    </row>
    <row r="446" spans="1:13" ht="18.75" x14ac:dyDescent="0.3">
      <c r="A446" s="166"/>
      <c r="B446" s="172"/>
      <c r="C446" s="172"/>
      <c r="D446" s="165"/>
      <c r="E446" s="248"/>
      <c r="F446" s="248"/>
      <c r="G446" s="248"/>
      <c r="H446" s="248"/>
      <c r="I446" s="249"/>
      <c r="J446" s="165"/>
      <c r="K446" s="165"/>
      <c r="L446" s="165"/>
    </row>
    <row r="447" spans="1:13" ht="18.75" x14ac:dyDescent="0.3">
      <c r="A447" s="462"/>
      <c r="B447" s="433"/>
      <c r="C447" s="433"/>
      <c r="D447" s="453"/>
      <c r="E447" s="248"/>
      <c r="F447" s="248"/>
      <c r="G447" s="248"/>
      <c r="H447" s="248"/>
      <c r="I447" s="249"/>
      <c r="J447" s="453"/>
      <c r="K447" s="453"/>
      <c r="L447" s="453"/>
    </row>
    <row r="448" spans="1:13" ht="21" x14ac:dyDescent="0.3">
      <c r="A448" s="462"/>
      <c r="B448" s="433"/>
      <c r="C448" s="433"/>
      <c r="D448" s="453"/>
      <c r="E448" s="248"/>
      <c r="F448" s="248"/>
      <c r="G448" s="248"/>
      <c r="H448" s="248"/>
      <c r="I448" s="249"/>
      <c r="J448" s="453"/>
      <c r="K448" s="453"/>
      <c r="L448" s="472">
        <v>79</v>
      </c>
    </row>
    <row r="449" spans="1:12" ht="18.75" x14ac:dyDescent="0.3">
      <c r="A449" s="462"/>
      <c r="B449" s="433"/>
      <c r="C449" s="433"/>
      <c r="D449" s="453"/>
      <c r="E449" s="248"/>
      <c r="F449" s="248"/>
      <c r="G449" s="248"/>
      <c r="H449" s="248"/>
      <c r="I449" s="249"/>
      <c r="J449" s="453"/>
      <c r="K449" s="453"/>
      <c r="L449" s="453"/>
    </row>
    <row r="450" spans="1:12" ht="18.75" x14ac:dyDescent="0.3">
      <c r="A450" s="462"/>
      <c r="B450" s="433"/>
      <c r="C450" s="433"/>
      <c r="D450" s="453"/>
      <c r="E450" s="248"/>
      <c r="F450" s="248"/>
      <c r="G450" s="248"/>
      <c r="H450" s="248"/>
      <c r="I450" s="249"/>
      <c r="J450" s="453"/>
      <c r="K450" s="453"/>
      <c r="L450" s="453"/>
    </row>
    <row r="451" spans="1:12" ht="18.75" x14ac:dyDescent="0.3">
      <c r="A451" s="128" t="s">
        <v>6</v>
      </c>
      <c r="B451" s="129" t="s">
        <v>7</v>
      </c>
      <c r="C451" s="129" t="s">
        <v>8</v>
      </c>
      <c r="D451" s="130" t="s">
        <v>9</v>
      </c>
      <c r="E451" s="677" t="s">
        <v>10</v>
      </c>
      <c r="F451" s="678"/>
      <c r="G451" s="678"/>
      <c r="H451" s="678"/>
      <c r="I451" s="679"/>
      <c r="J451" s="131" t="s">
        <v>11</v>
      </c>
      <c r="K451" s="129" t="s">
        <v>12</v>
      </c>
      <c r="L451" s="129" t="s">
        <v>13</v>
      </c>
    </row>
    <row r="452" spans="1:12" ht="18.75" x14ac:dyDescent="0.3">
      <c r="A452" s="132"/>
      <c r="B452" s="133"/>
      <c r="C452" s="133"/>
      <c r="D452" s="134" t="s">
        <v>14</v>
      </c>
      <c r="E452" s="135">
        <v>2566</v>
      </c>
      <c r="F452" s="135">
        <v>2567</v>
      </c>
      <c r="G452" s="135">
        <v>2568</v>
      </c>
      <c r="H452" s="135">
        <v>2569</v>
      </c>
      <c r="I452" s="135">
        <v>2570</v>
      </c>
      <c r="J452" s="134" t="s">
        <v>15</v>
      </c>
      <c r="K452" s="134" t="s">
        <v>16</v>
      </c>
      <c r="L452" s="134" t="s">
        <v>17</v>
      </c>
    </row>
    <row r="453" spans="1:12" ht="18.75" x14ac:dyDescent="0.3">
      <c r="A453" s="137"/>
      <c r="B453" s="141"/>
      <c r="C453" s="141"/>
      <c r="D453" s="141"/>
      <c r="E453" s="142" t="s">
        <v>18</v>
      </c>
      <c r="F453" s="142" t="s">
        <v>18</v>
      </c>
      <c r="G453" s="142" t="s">
        <v>18</v>
      </c>
      <c r="H453" s="142" t="s">
        <v>18</v>
      </c>
      <c r="I453" s="142" t="s">
        <v>18</v>
      </c>
      <c r="J453" s="143"/>
      <c r="K453" s="143"/>
      <c r="L453" s="143" t="s">
        <v>19</v>
      </c>
    </row>
    <row r="454" spans="1:12" ht="18.75" x14ac:dyDescent="0.3">
      <c r="A454" s="160">
        <v>5</v>
      </c>
      <c r="B454" s="125" t="s">
        <v>1371</v>
      </c>
      <c r="C454" s="125" t="s">
        <v>348</v>
      </c>
      <c r="D454" s="124" t="s">
        <v>1351</v>
      </c>
      <c r="E454" s="145">
        <v>5000</v>
      </c>
      <c r="F454" s="145">
        <v>5000</v>
      </c>
      <c r="G454" s="145">
        <v>5000</v>
      </c>
      <c r="H454" s="145">
        <v>5000</v>
      </c>
      <c r="I454" s="145">
        <v>5000</v>
      </c>
      <c r="J454" s="124" t="s">
        <v>350</v>
      </c>
      <c r="K454" s="124" t="s">
        <v>1352</v>
      </c>
      <c r="L454" s="163" t="s">
        <v>1676</v>
      </c>
    </row>
    <row r="455" spans="1:12" ht="18.75" x14ac:dyDescent="0.3">
      <c r="A455" s="138"/>
      <c r="B455" s="127" t="s">
        <v>1372</v>
      </c>
      <c r="C455" s="127" t="s">
        <v>361</v>
      </c>
      <c r="D455" s="127" t="s">
        <v>1373</v>
      </c>
      <c r="E455" s="73"/>
      <c r="F455" s="73"/>
      <c r="G455" s="73"/>
      <c r="H455" s="73"/>
      <c r="I455" s="195"/>
      <c r="J455" s="159" t="s">
        <v>32</v>
      </c>
      <c r="K455" s="159" t="s">
        <v>1595</v>
      </c>
      <c r="L455" s="138" t="s">
        <v>1357</v>
      </c>
    </row>
    <row r="456" spans="1:12" ht="18.75" x14ac:dyDescent="0.3">
      <c r="A456" s="138"/>
      <c r="B456" s="127" t="s">
        <v>1374</v>
      </c>
      <c r="C456" s="127" t="s">
        <v>363</v>
      </c>
      <c r="D456" s="127" t="s">
        <v>1375</v>
      </c>
      <c r="E456" s="73"/>
      <c r="F456" s="73"/>
      <c r="G456" s="73"/>
      <c r="H456" s="73"/>
      <c r="I456" s="195"/>
      <c r="J456" s="159" t="s">
        <v>1345</v>
      </c>
      <c r="K456" s="159" t="s">
        <v>1991</v>
      </c>
      <c r="L456" s="136"/>
    </row>
    <row r="457" spans="1:12" ht="18.75" x14ac:dyDescent="0.3">
      <c r="A457" s="138"/>
      <c r="B457" s="127" t="s">
        <v>1376</v>
      </c>
      <c r="C457" s="127" t="s">
        <v>1385</v>
      </c>
      <c r="D457" s="127" t="s">
        <v>1377</v>
      </c>
      <c r="E457" s="73"/>
      <c r="F457" s="73"/>
      <c r="G457" s="73"/>
      <c r="H457" s="73"/>
      <c r="I457" s="195"/>
      <c r="J457" s="159" t="s">
        <v>205</v>
      </c>
      <c r="K457" s="159" t="s">
        <v>1992</v>
      </c>
      <c r="L457" s="136"/>
    </row>
    <row r="458" spans="1:12" ht="18.75" x14ac:dyDescent="0.3">
      <c r="A458" s="138"/>
      <c r="B458" s="127" t="s">
        <v>1378</v>
      </c>
      <c r="C458" s="127" t="s">
        <v>366</v>
      </c>
      <c r="D458" s="127" t="s">
        <v>364</v>
      </c>
      <c r="E458" s="73"/>
      <c r="F458" s="73"/>
      <c r="G458" s="73"/>
      <c r="H458" s="73"/>
      <c r="I458" s="195"/>
      <c r="J458" s="136"/>
      <c r="K458" s="159" t="s">
        <v>1364</v>
      </c>
      <c r="L458" s="136"/>
    </row>
    <row r="459" spans="1:12" ht="18.75" x14ac:dyDescent="0.3">
      <c r="A459" s="138"/>
      <c r="B459" s="127"/>
      <c r="C459" s="127" t="s">
        <v>1990</v>
      </c>
      <c r="D459" s="159" t="s">
        <v>1363</v>
      </c>
      <c r="E459" s="73"/>
      <c r="F459" s="73"/>
      <c r="G459" s="73"/>
      <c r="H459" s="73"/>
      <c r="I459" s="195"/>
      <c r="J459" s="136"/>
      <c r="K459" s="159" t="s">
        <v>1988</v>
      </c>
      <c r="L459" s="136"/>
    </row>
    <row r="460" spans="1:12" ht="18.75" x14ac:dyDescent="0.3">
      <c r="A460" s="138"/>
      <c r="B460" s="127"/>
      <c r="C460" s="127" t="s">
        <v>1380</v>
      </c>
      <c r="D460" s="127" t="s">
        <v>1357</v>
      </c>
      <c r="E460" s="73"/>
      <c r="F460" s="73"/>
      <c r="G460" s="73"/>
      <c r="H460" s="73"/>
      <c r="I460" s="195"/>
      <c r="J460" s="136"/>
      <c r="K460" s="159" t="s">
        <v>1989</v>
      </c>
      <c r="L460" s="136"/>
    </row>
    <row r="461" spans="1:12" ht="18.75" x14ac:dyDescent="0.3">
      <c r="A461" s="138"/>
      <c r="B461" s="127"/>
      <c r="C461" s="127" t="s">
        <v>1381</v>
      </c>
      <c r="D461" s="136"/>
      <c r="E461" s="73"/>
      <c r="F461" s="73"/>
      <c r="G461" s="73"/>
      <c r="H461" s="73"/>
      <c r="I461" s="195"/>
      <c r="J461" s="136"/>
      <c r="K461" s="159" t="s">
        <v>1380</v>
      </c>
      <c r="L461" s="136"/>
    </row>
    <row r="462" spans="1:12" ht="18.75" x14ac:dyDescent="0.3">
      <c r="A462" s="458"/>
      <c r="B462" s="426"/>
      <c r="C462" s="426" t="s">
        <v>1370</v>
      </c>
      <c r="D462" s="445"/>
      <c r="E462" s="396"/>
      <c r="F462" s="396"/>
      <c r="G462" s="396"/>
      <c r="H462" s="396"/>
      <c r="I462" s="195"/>
      <c r="J462" s="445"/>
      <c r="K462" s="419" t="s">
        <v>1381</v>
      </c>
      <c r="L462" s="445"/>
    </row>
    <row r="463" spans="1:12" ht="18.75" x14ac:dyDescent="0.3">
      <c r="A463" s="458"/>
      <c r="B463" s="426"/>
      <c r="C463" s="426"/>
      <c r="D463" s="445"/>
      <c r="E463" s="396"/>
      <c r="F463" s="396"/>
      <c r="G463" s="396"/>
      <c r="H463" s="396"/>
      <c r="I463" s="195"/>
      <c r="J463" s="445"/>
      <c r="K463" s="419" t="s">
        <v>1985</v>
      </c>
      <c r="L463" s="445"/>
    </row>
    <row r="464" spans="1:12" ht="18.75" x14ac:dyDescent="0.3">
      <c r="A464" s="164"/>
      <c r="B464" s="112"/>
      <c r="C464" s="112"/>
      <c r="D464" s="162"/>
      <c r="E464" s="208"/>
      <c r="F464" s="208"/>
      <c r="G464" s="208"/>
      <c r="H464" s="208"/>
      <c r="I464" s="245"/>
      <c r="J464" s="162"/>
      <c r="K464" s="156" t="s">
        <v>1986</v>
      </c>
      <c r="L464" s="162"/>
    </row>
    <row r="465" spans="1:12" ht="18.75" x14ac:dyDescent="0.3">
      <c r="A465" s="160">
        <v>6</v>
      </c>
      <c r="B465" s="125" t="s">
        <v>1350</v>
      </c>
      <c r="C465" s="125" t="s">
        <v>348</v>
      </c>
      <c r="D465" s="124" t="s">
        <v>1351</v>
      </c>
      <c r="E465" s="145">
        <v>5000</v>
      </c>
      <c r="F465" s="145">
        <v>5000</v>
      </c>
      <c r="G465" s="145">
        <v>5000</v>
      </c>
      <c r="H465" s="250">
        <v>5000</v>
      </c>
      <c r="I465" s="250">
        <v>5000</v>
      </c>
      <c r="J465" s="124" t="s">
        <v>350</v>
      </c>
      <c r="K465" s="418" t="s">
        <v>1352</v>
      </c>
      <c r="L465" s="163" t="s">
        <v>1676</v>
      </c>
    </row>
    <row r="466" spans="1:12" ht="18.75" x14ac:dyDescent="0.3">
      <c r="A466" s="126"/>
      <c r="B466" s="127" t="s">
        <v>1353</v>
      </c>
      <c r="C466" s="127" t="s">
        <v>361</v>
      </c>
      <c r="D466" s="159" t="s">
        <v>1354</v>
      </c>
      <c r="E466" s="110"/>
      <c r="F466" s="110"/>
      <c r="G466" s="110"/>
      <c r="H466" s="110"/>
      <c r="I466" s="111"/>
      <c r="J466" s="159" t="s">
        <v>32</v>
      </c>
      <c r="K466" s="419" t="s">
        <v>1595</v>
      </c>
      <c r="L466" s="138" t="s">
        <v>1357</v>
      </c>
    </row>
    <row r="467" spans="1:12" ht="18.75" x14ac:dyDescent="0.3">
      <c r="A467" s="126"/>
      <c r="B467" s="127" t="s">
        <v>1382</v>
      </c>
      <c r="C467" s="127" t="s">
        <v>363</v>
      </c>
      <c r="D467" s="159" t="s">
        <v>1383</v>
      </c>
      <c r="E467" s="110"/>
      <c r="F467" s="110"/>
      <c r="G467" s="110"/>
      <c r="H467" s="110"/>
      <c r="I467" s="111"/>
      <c r="J467" s="159" t="s">
        <v>1345</v>
      </c>
      <c r="K467" s="419" t="s">
        <v>1991</v>
      </c>
      <c r="L467" s="136"/>
    </row>
    <row r="468" spans="1:12" ht="18.75" x14ac:dyDescent="0.3">
      <c r="A468" s="126"/>
      <c r="B468" s="127" t="s">
        <v>1384</v>
      </c>
      <c r="C468" s="127" t="s">
        <v>1385</v>
      </c>
      <c r="D468" s="159" t="s">
        <v>1386</v>
      </c>
      <c r="E468" s="110"/>
      <c r="F468" s="110"/>
      <c r="G468" s="110"/>
      <c r="H468" s="110"/>
      <c r="I468" s="111"/>
      <c r="J468" s="159" t="s">
        <v>205</v>
      </c>
      <c r="K468" s="419" t="s">
        <v>1992</v>
      </c>
      <c r="L468" s="136"/>
    </row>
    <row r="469" spans="1:12" ht="18.75" x14ac:dyDescent="0.3">
      <c r="A469" s="126"/>
      <c r="B469" s="127"/>
      <c r="C469" s="127" t="s">
        <v>366</v>
      </c>
      <c r="D469" s="127" t="s">
        <v>1363</v>
      </c>
      <c r="E469" s="110"/>
      <c r="F469" s="110"/>
      <c r="G469" s="110"/>
      <c r="H469" s="110"/>
      <c r="I469" s="111"/>
      <c r="J469" s="127"/>
      <c r="K469" s="419" t="s">
        <v>1364</v>
      </c>
      <c r="L469" s="127"/>
    </row>
    <row r="470" spans="1:12" ht="18.75" x14ac:dyDescent="0.3">
      <c r="A470" s="126"/>
      <c r="B470" s="127"/>
      <c r="C470" s="127" t="s">
        <v>1379</v>
      </c>
      <c r="D470" s="127" t="s">
        <v>1357</v>
      </c>
      <c r="E470" s="110"/>
      <c r="F470" s="110"/>
      <c r="G470" s="110"/>
      <c r="H470" s="110"/>
      <c r="I470" s="111"/>
      <c r="J470" s="127"/>
      <c r="K470" s="419" t="s">
        <v>1988</v>
      </c>
      <c r="L470" s="127"/>
    </row>
    <row r="471" spans="1:12" ht="18.75" x14ac:dyDescent="0.3">
      <c r="A471" s="126"/>
      <c r="B471" s="127"/>
      <c r="C471" s="127" t="s">
        <v>1387</v>
      </c>
      <c r="D471" s="127"/>
      <c r="E471" s="110"/>
      <c r="F471" s="110"/>
      <c r="G471" s="110"/>
      <c r="H471" s="110"/>
      <c r="I471" s="111"/>
      <c r="J471" s="127"/>
      <c r="K471" s="419" t="s">
        <v>1989</v>
      </c>
      <c r="L471" s="127"/>
    </row>
    <row r="472" spans="1:12" ht="18.75" x14ac:dyDescent="0.3">
      <c r="A472" s="126"/>
      <c r="B472" s="127"/>
      <c r="C472" s="127" t="s">
        <v>1368</v>
      </c>
      <c r="D472" s="127"/>
      <c r="E472" s="110"/>
      <c r="F472" s="110"/>
      <c r="G472" s="110"/>
      <c r="H472" s="110"/>
      <c r="I472" s="111"/>
      <c r="J472" s="127"/>
      <c r="K472" s="419" t="s">
        <v>1380</v>
      </c>
      <c r="L472" s="127"/>
    </row>
    <row r="473" spans="1:12" ht="18.75" x14ac:dyDescent="0.3">
      <c r="A473" s="425"/>
      <c r="B473" s="426"/>
      <c r="C473" s="426" t="s">
        <v>1370</v>
      </c>
      <c r="D473" s="426"/>
      <c r="E473" s="427"/>
      <c r="F473" s="427"/>
      <c r="G473" s="427"/>
      <c r="H473" s="427"/>
      <c r="I473" s="428"/>
      <c r="J473" s="426"/>
      <c r="K473" s="419" t="s">
        <v>1381</v>
      </c>
      <c r="L473" s="426"/>
    </row>
    <row r="474" spans="1:12" ht="18.75" x14ac:dyDescent="0.3">
      <c r="A474" s="425"/>
      <c r="B474" s="426"/>
      <c r="C474" s="426"/>
      <c r="D474" s="426"/>
      <c r="E474" s="427"/>
      <c r="F474" s="427"/>
      <c r="G474" s="427"/>
      <c r="H474" s="427"/>
      <c r="I474" s="428"/>
      <c r="J474" s="426"/>
      <c r="K474" s="419" t="s">
        <v>1985</v>
      </c>
      <c r="L474" s="596"/>
    </row>
    <row r="475" spans="1:12" ht="18.75" x14ac:dyDescent="0.3">
      <c r="A475" s="425"/>
      <c r="B475" s="426"/>
      <c r="C475" s="426"/>
      <c r="D475" s="426"/>
      <c r="E475" s="427"/>
      <c r="F475" s="427"/>
      <c r="G475" s="427"/>
      <c r="H475" s="427"/>
      <c r="I475" s="428"/>
      <c r="J475" s="426"/>
      <c r="K475" s="419" t="s">
        <v>1986</v>
      </c>
      <c r="L475" s="596"/>
    </row>
    <row r="476" spans="1:12" ht="18.75" x14ac:dyDescent="0.3">
      <c r="A476" s="107"/>
      <c r="B476" s="429"/>
      <c r="C476" s="429"/>
      <c r="D476" s="429"/>
      <c r="E476" s="430"/>
      <c r="F476" s="430"/>
      <c r="G476" s="430"/>
      <c r="H476" s="430"/>
      <c r="I476" s="431"/>
      <c r="J476" s="429"/>
      <c r="K476" s="367"/>
      <c r="L476" s="429"/>
    </row>
    <row r="477" spans="1:12" ht="18.75" x14ac:dyDescent="0.3">
      <c r="A477" s="171"/>
      <c r="B477" s="172"/>
      <c r="C477" s="172"/>
      <c r="D477" s="172"/>
      <c r="E477" s="173"/>
      <c r="F477" s="173"/>
      <c r="G477" s="173"/>
      <c r="H477" s="173"/>
      <c r="I477" s="174"/>
      <c r="J477" s="172"/>
      <c r="K477" s="157"/>
      <c r="L477" s="172"/>
    </row>
    <row r="478" spans="1:12" ht="21" x14ac:dyDescent="0.3">
      <c r="A478" s="171"/>
      <c r="B478" s="433"/>
      <c r="C478" s="433"/>
      <c r="D478" s="433"/>
      <c r="E478" s="434"/>
      <c r="F478" s="434"/>
      <c r="G478" s="434"/>
      <c r="H478" s="434"/>
      <c r="I478" s="435"/>
      <c r="J478" s="433"/>
      <c r="K478" s="457"/>
      <c r="L478" s="472">
        <v>80</v>
      </c>
    </row>
    <row r="479" spans="1:12" ht="18.75" x14ac:dyDescent="0.3">
      <c r="A479" s="171"/>
      <c r="B479" s="433"/>
      <c r="C479" s="433"/>
      <c r="D479" s="433"/>
      <c r="E479" s="434"/>
      <c r="F479" s="434"/>
      <c r="G479" s="434"/>
      <c r="H479" s="434"/>
      <c r="I479" s="435"/>
      <c r="J479" s="433"/>
      <c r="K479" s="457"/>
      <c r="L479" s="433"/>
    </row>
    <row r="480" spans="1:12" ht="18.75" x14ac:dyDescent="0.3">
      <c r="A480" s="251"/>
      <c r="B480" s="184"/>
      <c r="C480" s="184"/>
      <c r="D480" s="185"/>
      <c r="E480" s="252"/>
      <c r="F480" s="252"/>
      <c r="G480" s="252"/>
      <c r="H480" s="252"/>
      <c r="I480" s="253"/>
      <c r="J480" s="185"/>
      <c r="K480" s="185"/>
      <c r="L480" s="185"/>
    </row>
    <row r="481" spans="1:13" ht="18.75" x14ac:dyDescent="0.3">
      <c r="A481" s="128" t="s">
        <v>6</v>
      </c>
      <c r="B481" s="129" t="s">
        <v>7</v>
      </c>
      <c r="C481" s="129" t="s">
        <v>8</v>
      </c>
      <c r="D481" s="130" t="s">
        <v>9</v>
      </c>
      <c r="E481" s="677" t="s">
        <v>10</v>
      </c>
      <c r="F481" s="678"/>
      <c r="G481" s="678"/>
      <c r="H481" s="678"/>
      <c r="I481" s="679"/>
      <c r="J481" s="131" t="s">
        <v>11</v>
      </c>
      <c r="K481" s="129" t="s">
        <v>12</v>
      </c>
      <c r="L481" s="129" t="s">
        <v>13</v>
      </c>
    </row>
    <row r="482" spans="1:13" ht="18.75" x14ac:dyDescent="0.3">
      <c r="A482" s="132"/>
      <c r="B482" s="133"/>
      <c r="C482" s="133"/>
      <c r="D482" s="134" t="s">
        <v>14</v>
      </c>
      <c r="E482" s="135">
        <v>2566</v>
      </c>
      <c r="F482" s="135">
        <v>2567</v>
      </c>
      <c r="G482" s="135">
        <v>2568</v>
      </c>
      <c r="H482" s="135">
        <v>2569</v>
      </c>
      <c r="I482" s="135">
        <v>2570</v>
      </c>
      <c r="J482" s="134" t="s">
        <v>15</v>
      </c>
      <c r="K482" s="134" t="s">
        <v>16</v>
      </c>
      <c r="L482" s="134" t="s">
        <v>17</v>
      </c>
    </row>
    <row r="483" spans="1:13" ht="18.75" x14ac:dyDescent="0.3">
      <c r="A483" s="137"/>
      <c r="B483" s="141"/>
      <c r="C483" s="141"/>
      <c r="D483" s="141"/>
      <c r="E483" s="142" t="s">
        <v>18</v>
      </c>
      <c r="F483" s="142" t="s">
        <v>18</v>
      </c>
      <c r="G483" s="142" t="s">
        <v>18</v>
      </c>
      <c r="H483" s="142" t="s">
        <v>18</v>
      </c>
      <c r="I483" s="142" t="s">
        <v>18</v>
      </c>
      <c r="J483" s="143"/>
      <c r="K483" s="143"/>
      <c r="L483" s="143" t="s">
        <v>19</v>
      </c>
    </row>
    <row r="484" spans="1:13" ht="18.75" x14ac:dyDescent="0.3">
      <c r="A484" s="160">
        <v>7</v>
      </c>
      <c r="B484" s="125" t="s">
        <v>1350</v>
      </c>
      <c r="C484" s="125" t="s">
        <v>348</v>
      </c>
      <c r="D484" s="124" t="s">
        <v>1351</v>
      </c>
      <c r="E484" s="145">
        <v>5000</v>
      </c>
      <c r="F484" s="145">
        <v>5000</v>
      </c>
      <c r="G484" s="145">
        <v>5000</v>
      </c>
      <c r="H484" s="250">
        <v>5000</v>
      </c>
      <c r="I484" s="250">
        <v>5000</v>
      </c>
      <c r="J484" s="124" t="s">
        <v>350</v>
      </c>
      <c r="K484" s="418" t="s">
        <v>1352</v>
      </c>
      <c r="L484" s="163" t="s">
        <v>1676</v>
      </c>
      <c r="M484" s="254"/>
    </row>
    <row r="485" spans="1:13" ht="18.75" x14ac:dyDescent="0.3">
      <c r="A485" s="126"/>
      <c r="B485" s="127" t="s">
        <v>1353</v>
      </c>
      <c r="C485" s="127" t="s">
        <v>361</v>
      </c>
      <c r="D485" s="159" t="s">
        <v>1354</v>
      </c>
      <c r="E485" s="110"/>
      <c r="F485" s="110"/>
      <c r="G485" s="110"/>
      <c r="H485" s="110"/>
      <c r="I485" s="111"/>
      <c r="J485" s="159" t="s">
        <v>32</v>
      </c>
      <c r="K485" s="419" t="s">
        <v>1595</v>
      </c>
      <c r="L485" s="138" t="s">
        <v>1357</v>
      </c>
      <c r="M485" s="254"/>
    </row>
    <row r="486" spans="1:13" ht="18.75" x14ac:dyDescent="0.3">
      <c r="A486" s="126"/>
      <c r="B486" s="127" t="s">
        <v>1382</v>
      </c>
      <c r="C486" s="127" t="s">
        <v>363</v>
      </c>
      <c r="D486" s="159" t="s">
        <v>1383</v>
      </c>
      <c r="E486" s="110"/>
      <c r="F486" s="110"/>
      <c r="G486" s="110"/>
      <c r="H486" s="110"/>
      <c r="I486" s="111"/>
      <c r="J486" s="159" t="s">
        <v>1345</v>
      </c>
      <c r="K486" s="419" t="s">
        <v>1991</v>
      </c>
      <c r="L486" s="136"/>
      <c r="M486" s="254"/>
    </row>
    <row r="487" spans="1:13" ht="18.75" x14ac:dyDescent="0.3">
      <c r="A487" s="126"/>
      <c r="B487" s="127" t="s">
        <v>1384</v>
      </c>
      <c r="C487" s="127" t="s">
        <v>1385</v>
      </c>
      <c r="D487" s="159" t="s">
        <v>1386</v>
      </c>
      <c r="E487" s="110"/>
      <c r="F487" s="110"/>
      <c r="G487" s="110"/>
      <c r="H487" s="110"/>
      <c r="I487" s="111"/>
      <c r="J487" s="159" t="s">
        <v>205</v>
      </c>
      <c r="K487" s="419" t="s">
        <v>1992</v>
      </c>
      <c r="L487" s="136"/>
      <c r="M487" s="254"/>
    </row>
    <row r="488" spans="1:13" ht="18.75" x14ac:dyDescent="0.3">
      <c r="A488" s="126"/>
      <c r="B488" s="127"/>
      <c r="C488" s="127" t="s">
        <v>366</v>
      </c>
      <c r="D488" s="127" t="s">
        <v>1363</v>
      </c>
      <c r="E488" s="110"/>
      <c r="F488" s="110"/>
      <c r="G488" s="110"/>
      <c r="H488" s="110"/>
      <c r="I488" s="111"/>
      <c r="J488" s="127"/>
      <c r="K488" s="419" t="s">
        <v>1364</v>
      </c>
      <c r="L488" s="127"/>
      <c r="M488" s="254"/>
    </row>
    <row r="489" spans="1:13" ht="18.75" x14ac:dyDescent="0.3">
      <c r="A489" s="126"/>
      <c r="B489" s="127"/>
      <c r="C489" s="127" t="s">
        <v>1379</v>
      </c>
      <c r="D489" s="127" t="s">
        <v>1357</v>
      </c>
      <c r="E489" s="110"/>
      <c r="F489" s="110"/>
      <c r="G489" s="110"/>
      <c r="H489" s="110"/>
      <c r="I489" s="111"/>
      <c r="J489" s="127"/>
      <c r="K489" s="419" t="s">
        <v>1988</v>
      </c>
      <c r="L489" s="127"/>
      <c r="M489" s="254"/>
    </row>
    <row r="490" spans="1:13" ht="18.75" x14ac:dyDescent="0.3">
      <c r="A490" s="126"/>
      <c r="B490" s="127"/>
      <c r="C490" s="127" t="s">
        <v>1387</v>
      </c>
      <c r="D490" s="127"/>
      <c r="E490" s="110"/>
      <c r="F490" s="110"/>
      <c r="G490" s="110"/>
      <c r="H490" s="110"/>
      <c r="I490" s="111"/>
      <c r="J490" s="127"/>
      <c r="K490" s="419" t="s">
        <v>1989</v>
      </c>
      <c r="L490" s="127"/>
      <c r="M490" s="254"/>
    </row>
    <row r="491" spans="1:13" ht="18.75" x14ac:dyDescent="0.3">
      <c r="A491" s="126"/>
      <c r="B491" s="127"/>
      <c r="C491" s="127" t="s">
        <v>1368</v>
      </c>
      <c r="D491" s="127"/>
      <c r="E491" s="110"/>
      <c r="F491" s="110"/>
      <c r="G491" s="110"/>
      <c r="H491" s="110"/>
      <c r="I491" s="111"/>
      <c r="J491" s="127"/>
      <c r="K491" s="419" t="s">
        <v>1380</v>
      </c>
      <c r="L491" s="127"/>
      <c r="M491" s="254"/>
    </row>
    <row r="492" spans="1:13" ht="18.75" x14ac:dyDescent="0.3">
      <c r="A492" s="425"/>
      <c r="B492" s="426"/>
      <c r="C492" s="426" t="s">
        <v>1370</v>
      </c>
      <c r="D492" s="426"/>
      <c r="E492" s="427"/>
      <c r="F492" s="427"/>
      <c r="G492" s="427"/>
      <c r="H492" s="427"/>
      <c r="I492" s="428"/>
      <c r="J492" s="426"/>
      <c r="K492" s="419" t="s">
        <v>1381</v>
      </c>
      <c r="L492" s="426"/>
      <c r="M492" s="254"/>
    </row>
    <row r="493" spans="1:13" ht="18.75" x14ac:dyDescent="0.3">
      <c r="A493" s="425"/>
      <c r="B493" s="426"/>
      <c r="C493" s="426"/>
      <c r="D493" s="426"/>
      <c r="E493" s="427"/>
      <c r="F493" s="427"/>
      <c r="G493" s="427"/>
      <c r="H493" s="427"/>
      <c r="I493" s="428"/>
      <c r="J493" s="426"/>
      <c r="K493" s="419" t="s">
        <v>1985</v>
      </c>
      <c r="L493" s="426"/>
      <c r="M493" s="254"/>
    </row>
    <row r="494" spans="1:13" ht="18.75" x14ac:dyDescent="0.3">
      <c r="A494" s="107"/>
      <c r="B494" s="112"/>
      <c r="C494" s="112"/>
      <c r="D494" s="112"/>
      <c r="E494" s="108"/>
      <c r="F494" s="108"/>
      <c r="G494" s="108"/>
      <c r="H494" s="108"/>
      <c r="I494" s="109"/>
      <c r="J494" s="112"/>
      <c r="K494" s="419" t="s">
        <v>1986</v>
      </c>
      <c r="L494" s="112"/>
      <c r="M494" s="254"/>
    </row>
    <row r="495" spans="1:13" ht="18.75" x14ac:dyDescent="0.3">
      <c r="A495" s="160">
        <v>8</v>
      </c>
      <c r="B495" s="232" t="s">
        <v>367</v>
      </c>
      <c r="C495" s="125" t="s">
        <v>348</v>
      </c>
      <c r="D495" s="124" t="s">
        <v>1388</v>
      </c>
      <c r="E495" s="145">
        <v>4000</v>
      </c>
      <c r="F495" s="145">
        <v>4000</v>
      </c>
      <c r="G495" s="145">
        <v>4000</v>
      </c>
      <c r="H495" s="250">
        <v>4000</v>
      </c>
      <c r="I495" s="250">
        <v>4000</v>
      </c>
      <c r="J495" s="124" t="s">
        <v>350</v>
      </c>
      <c r="K495" s="418" t="s">
        <v>1352</v>
      </c>
      <c r="L495" s="163" t="s">
        <v>1676</v>
      </c>
      <c r="M495" s="254"/>
    </row>
    <row r="496" spans="1:13" ht="18.75" x14ac:dyDescent="0.3">
      <c r="A496" s="138"/>
      <c r="B496" s="114" t="s">
        <v>368</v>
      </c>
      <c r="C496" s="127" t="s">
        <v>361</v>
      </c>
      <c r="D496" s="114" t="s">
        <v>1353</v>
      </c>
      <c r="E496" s="110"/>
      <c r="F496" s="110"/>
      <c r="G496" s="110"/>
      <c r="H496" s="110"/>
      <c r="I496" s="111"/>
      <c r="J496" s="159" t="s">
        <v>32</v>
      </c>
      <c r="K496" s="419" t="s">
        <v>1595</v>
      </c>
      <c r="L496" s="138" t="s">
        <v>1357</v>
      </c>
      <c r="M496" s="254"/>
    </row>
    <row r="497" spans="1:12" ht="18.75" x14ac:dyDescent="0.3">
      <c r="A497" s="138"/>
      <c r="B497" s="114" t="s">
        <v>1389</v>
      </c>
      <c r="C497" s="127" t="s">
        <v>363</v>
      </c>
      <c r="D497" s="114" t="s">
        <v>1390</v>
      </c>
      <c r="E497" s="110"/>
      <c r="F497" s="110"/>
      <c r="G497" s="110"/>
      <c r="H497" s="110"/>
      <c r="I497" s="111"/>
      <c r="J497" s="159" t="s">
        <v>1345</v>
      </c>
      <c r="K497" s="419" t="s">
        <v>1991</v>
      </c>
      <c r="L497" s="138"/>
    </row>
    <row r="498" spans="1:12" ht="18.75" x14ac:dyDescent="0.3">
      <c r="A498" s="138"/>
      <c r="B498" s="114" t="s">
        <v>1391</v>
      </c>
      <c r="C498" s="127" t="s">
        <v>1385</v>
      </c>
      <c r="D498" s="114" t="s">
        <v>1392</v>
      </c>
      <c r="E498" s="110"/>
      <c r="F498" s="110"/>
      <c r="G498" s="110"/>
      <c r="H498" s="110"/>
      <c r="I498" s="111"/>
      <c r="J498" s="159" t="s">
        <v>205</v>
      </c>
      <c r="K498" s="419" t="s">
        <v>1992</v>
      </c>
      <c r="L498" s="136"/>
    </row>
    <row r="499" spans="1:12" ht="18.75" x14ac:dyDescent="0.3">
      <c r="A499" s="138"/>
      <c r="B499" s="114" t="s">
        <v>1393</v>
      </c>
      <c r="C499" s="127" t="s">
        <v>366</v>
      </c>
      <c r="D499" s="114" t="s">
        <v>1394</v>
      </c>
      <c r="E499" s="110"/>
      <c r="F499" s="110"/>
      <c r="G499" s="110"/>
      <c r="H499" s="110"/>
      <c r="I499" s="111"/>
      <c r="J499" s="127"/>
      <c r="K499" s="419" t="s">
        <v>1364</v>
      </c>
      <c r="L499" s="127"/>
    </row>
    <row r="500" spans="1:12" ht="18.75" x14ac:dyDescent="0.3">
      <c r="A500" s="138"/>
      <c r="B500" s="127" t="s">
        <v>277</v>
      </c>
      <c r="C500" s="127" t="s">
        <v>1379</v>
      </c>
      <c r="D500" s="127" t="s">
        <v>1363</v>
      </c>
      <c r="E500" s="110"/>
      <c r="F500" s="110"/>
      <c r="G500" s="110"/>
      <c r="H500" s="110"/>
      <c r="I500" s="111"/>
      <c r="J500" s="127"/>
      <c r="K500" s="419" t="s">
        <v>1988</v>
      </c>
      <c r="L500" s="127"/>
    </row>
    <row r="501" spans="1:12" ht="18.75" x14ac:dyDescent="0.3">
      <c r="A501" s="138"/>
      <c r="B501" s="127"/>
      <c r="C501" s="127" t="s">
        <v>1387</v>
      </c>
      <c r="D501" s="127" t="s">
        <v>1357</v>
      </c>
      <c r="E501" s="110"/>
      <c r="F501" s="110"/>
      <c r="G501" s="110"/>
      <c r="H501" s="110"/>
      <c r="I501" s="111"/>
      <c r="J501" s="127"/>
      <c r="K501" s="419" t="s">
        <v>1989</v>
      </c>
      <c r="L501" s="127"/>
    </row>
    <row r="502" spans="1:12" ht="18.75" x14ac:dyDescent="0.3">
      <c r="A502" s="138"/>
      <c r="B502" s="127"/>
      <c r="C502" s="127" t="s">
        <v>1368</v>
      </c>
      <c r="D502" s="127"/>
      <c r="E502" s="110"/>
      <c r="F502" s="110"/>
      <c r="G502" s="110"/>
      <c r="H502" s="110"/>
      <c r="I502" s="111"/>
      <c r="J502" s="127"/>
      <c r="K502" s="419" t="s">
        <v>1380</v>
      </c>
      <c r="L502" s="127"/>
    </row>
    <row r="503" spans="1:12" ht="18.75" x14ac:dyDescent="0.3">
      <c r="A503" s="458"/>
      <c r="B503" s="426"/>
      <c r="C503" s="426" t="s">
        <v>1370</v>
      </c>
      <c r="D503" s="426"/>
      <c r="E503" s="427"/>
      <c r="F503" s="427"/>
      <c r="G503" s="427"/>
      <c r="H503" s="427"/>
      <c r="I503" s="428"/>
      <c r="J503" s="426"/>
      <c r="K503" s="419" t="s">
        <v>1381</v>
      </c>
      <c r="L503" s="426"/>
    </row>
    <row r="504" spans="1:12" ht="18.75" x14ac:dyDescent="0.3">
      <c r="A504" s="458"/>
      <c r="B504" s="426"/>
      <c r="C504" s="426"/>
      <c r="D504" s="426"/>
      <c r="E504" s="427"/>
      <c r="F504" s="427"/>
      <c r="G504" s="427"/>
      <c r="H504" s="427"/>
      <c r="I504" s="428"/>
      <c r="J504" s="426"/>
      <c r="K504" s="419" t="s">
        <v>1985</v>
      </c>
      <c r="L504" s="426"/>
    </row>
    <row r="505" spans="1:12" ht="18.75" x14ac:dyDescent="0.3">
      <c r="A505" s="458"/>
      <c r="B505" s="426"/>
      <c r="C505" s="426"/>
      <c r="D505" s="426"/>
      <c r="E505" s="427"/>
      <c r="F505" s="427"/>
      <c r="G505" s="427"/>
      <c r="H505" s="427"/>
      <c r="I505" s="428"/>
      <c r="J505" s="426"/>
      <c r="K505" s="419" t="s">
        <v>1986</v>
      </c>
      <c r="L505" s="426"/>
    </row>
    <row r="506" spans="1:12" ht="18.75" x14ac:dyDescent="0.3">
      <c r="A506" s="382"/>
      <c r="B506" s="429"/>
      <c r="C506" s="429"/>
      <c r="D506" s="429"/>
      <c r="E506" s="430"/>
      <c r="F506" s="430"/>
      <c r="G506" s="430"/>
      <c r="H506" s="430"/>
      <c r="I506" s="431"/>
      <c r="J506" s="429"/>
      <c r="K506" s="367"/>
      <c r="L506" s="429"/>
    </row>
    <row r="507" spans="1:12" ht="18.75" x14ac:dyDescent="0.3">
      <c r="A507" s="462"/>
      <c r="B507" s="433"/>
      <c r="C507" s="433"/>
      <c r="D507" s="433"/>
      <c r="E507" s="434"/>
      <c r="F507" s="434"/>
      <c r="G507" s="434"/>
      <c r="H507" s="434"/>
      <c r="I507" s="435"/>
      <c r="J507" s="433"/>
      <c r="K507" s="457"/>
      <c r="L507" s="433"/>
    </row>
    <row r="508" spans="1:12" ht="21" x14ac:dyDescent="0.3">
      <c r="A508" s="462"/>
      <c r="B508" s="433"/>
      <c r="C508" s="433"/>
      <c r="D508" s="433"/>
      <c r="E508" s="434"/>
      <c r="F508" s="434"/>
      <c r="G508" s="434"/>
      <c r="H508" s="434"/>
      <c r="I508" s="435"/>
      <c r="J508" s="433"/>
      <c r="K508" s="457"/>
      <c r="L508" s="472">
        <v>81</v>
      </c>
    </row>
    <row r="509" spans="1:12" ht="18.75" x14ac:dyDescent="0.3">
      <c r="A509" s="462"/>
      <c r="B509" s="433"/>
      <c r="C509" s="433"/>
      <c r="D509" s="433"/>
      <c r="E509" s="434"/>
      <c r="F509" s="434"/>
      <c r="G509" s="434"/>
      <c r="H509" s="434"/>
      <c r="I509" s="435"/>
      <c r="J509" s="433"/>
      <c r="K509" s="457"/>
      <c r="L509" s="472"/>
    </row>
    <row r="510" spans="1:12" ht="18.75" x14ac:dyDescent="0.3">
      <c r="A510" s="462"/>
      <c r="B510" s="433"/>
      <c r="C510" s="433"/>
      <c r="D510" s="433"/>
      <c r="E510" s="434"/>
      <c r="F510" s="434"/>
      <c r="G510" s="434"/>
      <c r="H510" s="434"/>
      <c r="I510" s="435"/>
      <c r="J510" s="433"/>
      <c r="K510" s="457"/>
      <c r="L510" s="472"/>
    </row>
    <row r="511" spans="1:12" ht="18.75" x14ac:dyDescent="0.3">
      <c r="A511" s="166"/>
      <c r="B511" s="172"/>
      <c r="C511" s="172"/>
      <c r="D511" s="172"/>
      <c r="E511" s="173"/>
      <c r="F511" s="173"/>
      <c r="G511" s="173"/>
      <c r="H511" s="173"/>
      <c r="I511" s="174"/>
      <c r="J511" s="172"/>
      <c r="K511" s="157"/>
      <c r="L511" s="172"/>
    </row>
    <row r="512" spans="1:12" ht="18.75" x14ac:dyDescent="0.3">
      <c r="A512" s="128" t="s">
        <v>6</v>
      </c>
      <c r="B512" s="129" t="s">
        <v>7</v>
      </c>
      <c r="C512" s="129" t="s">
        <v>8</v>
      </c>
      <c r="D512" s="130" t="s">
        <v>9</v>
      </c>
      <c r="E512" s="677" t="s">
        <v>10</v>
      </c>
      <c r="F512" s="678"/>
      <c r="G512" s="678"/>
      <c r="H512" s="678"/>
      <c r="I512" s="679"/>
      <c r="J512" s="131" t="s">
        <v>11</v>
      </c>
      <c r="K512" s="129" t="s">
        <v>12</v>
      </c>
      <c r="L512" s="129" t="s">
        <v>13</v>
      </c>
    </row>
    <row r="513" spans="1:12" ht="18.75" x14ac:dyDescent="0.3">
      <c r="A513" s="132"/>
      <c r="B513" s="133"/>
      <c r="C513" s="133"/>
      <c r="D513" s="134" t="s">
        <v>14</v>
      </c>
      <c r="E513" s="135">
        <v>2566</v>
      </c>
      <c r="F513" s="135">
        <v>2567</v>
      </c>
      <c r="G513" s="135">
        <v>2568</v>
      </c>
      <c r="H513" s="135">
        <v>2569</v>
      </c>
      <c r="I513" s="135">
        <v>2570</v>
      </c>
      <c r="J513" s="134" t="s">
        <v>15</v>
      </c>
      <c r="K513" s="134" t="s">
        <v>16</v>
      </c>
      <c r="L513" s="134" t="s">
        <v>17</v>
      </c>
    </row>
    <row r="514" spans="1:12" ht="18.75" x14ac:dyDescent="0.3">
      <c r="A514" s="137"/>
      <c r="B514" s="141"/>
      <c r="C514" s="141"/>
      <c r="D514" s="141"/>
      <c r="E514" s="142" t="s">
        <v>18</v>
      </c>
      <c r="F514" s="142" t="s">
        <v>18</v>
      </c>
      <c r="G514" s="142" t="s">
        <v>18</v>
      </c>
      <c r="H514" s="142" t="s">
        <v>18</v>
      </c>
      <c r="I514" s="142" t="s">
        <v>18</v>
      </c>
      <c r="J514" s="143"/>
      <c r="K514" s="143"/>
      <c r="L514" s="143" t="s">
        <v>19</v>
      </c>
    </row>
    <row r="515" spans="1:12" ht="18.75" x14ac:dyDescent="0.3">
      <c r="A515" s="160">
        <v>9</v>
      </c>
      <c r="B515" s="124" t="s">
        <v>1395</v>
      </c>
      <c r="C515" s="125" t="s">
        <v>348</v>
      </c>
      <c r="D515" s="124" t="s">
        <v>1396</v>
      </c>
      <c r="E515" s="145">
        <v>5000</v>
      </c>
      <c r="F515" s="145">
        <v>5000</v>
      </c>
      <c r="G515" s="145">
        <v>5000</v>
      </c>
      <c r="H515" s="194">
        <v>5000</v>
      </c>
      <c r="I515" s="194">
        <v>5000</v>
      </c>
      <c r="J515" s="124" t="s">
        <v>350</v>
      </c>
      <c r="K515" s="418" t="s">
        <v>1352</v>
      </c>
      <c r="L515" s="163" t="s">
        <v>1676</v>
      </c>
    </row>
    <row r="516" spans="1:12" ht="18.75" x14ac:dyDescent="0.3">
      <c r="A516" s="138"/>
      <c r="B516" s="159" t="s">
        <v>1397</v>
      </c>
      <c r="C516" s="127" t="s">
        <v>361</v>
      </c>
      <c r="D516" s="159" t="s">
        <v>1398</v>
      </c>
      <c r="E516" s="139"/>
      <c r="F516" s="139"/>
      <c r="G516" s="139"/>
      <c r="H516" s="139"/>
      <c r="I516" s="139"/>
      <c r="J516" s="159" t="s">
        <v>32</v>
      </c>
      <c r="K516" s="419" t="s">
        <v>1595</v>
      </c>
      <c r="L516" s="138" t="s">
        <v>1357</v>
      </c>
    </row>
    <row r="517" spans="1:12" ht="18.75" x14ac:dyDescent="0.3">
      <c r="A517" s="138"/>
      <c r="B517" s="159" t="s">
        <v>1399</v>
      </c>
      <c r="C517" s="127" t="s">
        <v>363</v>
      </c>
      <c r="D517" s="159" t="s">
        <v>1400</v>
      </c>
      <c r="E517" s="139"/>
      <c r="F517" s="139"/>
      <c r="G517" s="139"/>
      <c r="H517" s="139"/>
      <c r="I517" s="139"/>
      <c r="J517" s="159" t="s">
        <v>1345</v>
      </c>
      <c r="K517" s="419" t="s">
        <v>1991</v>
      </c>
      <c r="L517" s="138"/>
    </row>
    <row r="518" spans="1:12" ht="18.75" x14ac:dyDescent="0.3">
      <c r="A518" s="138"/>
      <c r="B518" s="159" t="s">
        <v>1401</v>
      </c>
      <c r="C518" s="127" t="s">
        <v>1385</v>
      </c>
      <c r="D518" s="159" t="s">
        <v>1399</v>
      </c>
      <c r="E518" s="139"/>
      <c r="F518" s="139"/>
      <c r="G518" s="139"/>
      <c r="H518" s="139"/>
      <c r="I518" s="139"/>
      <c r="J518" s="159" t="s">
        <v>205</v>
      </c>
      <c r="K518" s="419" t="s">
        <v>1992</v>
      </c>
      <c r="L518" s="136"/>
    </row>
    <row r="519" spans="1:12" ht="18.75" x14ac:dyDescent="0.3">
      <c r="A519" s="138"/>
      <c r="B519" s="159" t="s">
        <v>1391</v>
      </c>
      <c r="C519" s="127" t="s">
        <v>366</v>
      </c>
      <c r="D519" s="159" t="s">
        <v>1401</v>
      </c>
      <c r="E519" s="139"/>
      <c r="F519" s="139"/>
      <c r="G519" s="139"/>
      <c r="H519" s="139"/>
      <c r="I519" s="139"/>
      <c r="J519" s="136"/>
      <c r="K519" s="419" t="s">
        <v>1364</v>
      </c>
      <c r="L519" s="136"/>
    </row>
    <row r="520" spans="1:12" ht="18.75" x14ac:dyDescent="0.3">
      <c r="A520" s="138"/>
      <c r="B520" s="159" t="s">
        <v>1402</v>
      </c>
      <c r="C520" s="127" t="s">
        <v>1379</v>
      </c>
      <c r="D520" s="159" t="s">
        <v>1403</v>
      </c>
      <c r="E520" s="139"/>
      <c r="F520" s="139"/>
      <c r="G520" s="139"/>
      <c r="H520" s="139"/>
      <c r="I520" s="139"/>
      <c r="J520" s="136"/>
      <c r="K520" s="419" t="s">
        <v>1988</v>
      </c>
      <c r="L520" s="136"/>
    </row>
    <row r="521" spans="1:12" ht="18.75" x14ac:dyDescent="0.3">
      <c r="A521" s="138"/>
      <c r="B521" s="159"/>
      <c r="C521" s="127" t="s">
        <v>1387</v>
      </c>
      <c r="D521" s="127" t="s">
        <v>1363</v>
      </c>
      <c r="E521" s="139"/>
      <c r="F521" s="139"/>
      <c r="G521" s="139"/>
      <c r="H521" s="139"/>
      <c r="I521" s="139"/>
      <c r="J521" s="136"/>
      <c r="K521" s="419" t="s">
        <v>1989</v>
      </c>
      <c r="L521" s="136"/>
    </row>
    <row r="522" spans="1:12" ht="18.75" x14ac:dyDescent="0.3">
      <c r="A522" s="138"/>
      <c r="B522" s="159"/>
      <c r="C522" s="127" t="s">
        <v>1368</v>
      </c>
      <c r="D522" s="127" t="s">
        <v>1357</v>
      </c>
      <c r="E522" s="139"/>
      <c r="F522" s="139"/>
      <c r="G522" s="139"/>
      <c r="H522" s="139"/>
      <c r="I522" s="139"/>
      <c r="J522" s="136"/>
      <c r="K522" s="419" t="s">
        <v>1380</v>
      </c>
      <c r="L522" s="136"/>
    </row>
    <row r="523" spans="1:12" ht="18.75" x14ac:dyDescent="0.3">
      <c r="A523" s="138"/>
      <c r="B523" s="159"/>
      <c r="C523" s="127" t="s">
        <v>1370</v>
      </c>
      <c r="D523" s="127"/>
      <c r="E523" s="139"/>
      <c r="F523" s="139"/>
      <c r="G523" s="139"/>
      <c r="H523" s="139"/>
      <c r="I523" s="139"/>
      <c r="J523" s="136"/>
      <c r="K523" s="419" t="s">
        <v>1381</v>
      </c>
      <c r="L523" s="136"/>
    </row>
    <row r="524" spans="1:12" ht="18.75" x14ac:dyDescent="0.3">
      <c r="A524" s="458"/>
      <c r="B524" s="419"/>
      <c r="C524" s="426"/>
      <c r="D524" s="426"/>
      <c r="E524" s="459"/>
      <c r="F524" s="459"/>
      <c r="G524" s="459"/>
      <c r="H524" s="459"/>
      <c r="I524" s="459"/>
      <c r="J524" s="445"/>
      <c r="K524" s="419" t="s">
        <v>1985</v>
      </c>
      <c r="L524" s="445"/>
    </row>
    <row r="525" spans="1:12" ht="18.75" x14ac:dyDescent="0.3">
      <c r="A525" s="164"/>
      <c r="B525" s="156"/>
      <c r="C525" s="112"/>
      <c r="D525" s="112"/>
      <c r="E525" s="161"/>
      <c r="F525" s="161"/>
      <c r="G525" s="161"/>
      <c r="H525" s="161"/>
      <c r="I525" s="161"/>
      <c r="J525" s="162"/>
      <c r="K525" s="419" t="s">
        <v>1986</v>
      </c>
      <c r="L525" s="162"/>
    </row>
    <row r="526" spans="1:12" ht="18.75" x14ac:dyDescent="0.3">
      <c r="A526" s="163">
        <v>10</v>
      </c>
      <c r="B526" s="124" t="s">
        <v>1395</v>
      </c>
      <c r="C526" s="125" t="s">
        <v>348</v>
      </c>
      <c r="D526" s="124" t="s">
        <v>1404</v>
      </c>
      <c r="E526" s="145">
        <v>4000</v>
      </c>
      <c r="F526" s="145">
        <v>4000</v>
      </c>
      <c r="G526" s="145">
        <v>4000</v>
      </c>
      <c r="H526" s="194">
        <v>4000</v>
      </c>
      <c r="I526" s="194">
        <v>4000</v>
      </c>
      <c r="J526" s="125" t="s">
        <v>350</v>
      </c>
      <c r="K526" s="418" t="s">
        <v>1352</v>
      </c>
      <c r="L526" s="163" t="s">
        <v>1676</v>
      </c>
    </row>
    <row r="527" spans="1:12" ht="18.75" x14ac:dyDescent="0.3">
      <c r="A527" s="138"/>
      <c r="B527" s="159" t="s">
        <v>1397</v>
      </c>
      <c r="C527" s="127" t="s">
        <v>361</v>
      </c>
      <c r="D527" s="159" t="s">
        <v>1395</v>
      </c>
      <c r="E527" s="139"/>
      <c r="F527" s="139"/>
      <c r="G527" s="139"/>
      <c r="H527" s="139"/>
      <c r="I527" s="139"/>
      <c r="J527" s="127" t="s">
        <v>32</v>
      </c>
      <c r="K527" s="419" t="s">
        <v>1595</v>
      </c>
      <c r="L527" s="138" t="s">
        <v>1357</v>
      </c>
    </row>
    <row r="528" spans="1:12" ht="18.75" x14ac:dyDescent="0.3">
      <c r="A528" s="138"/>
      <c r="B528" s="159" t="s">
        <v>1405</v>
      </c>
      <c r="C528" s="127" t="s">
        <v>363</v>
      </c>
      <c r="D528" s="159" t="s">
        <v>1397</v>
      </c>
      <c r="E528" s="139"/>
      <c r="F528" s="139"/>
      <c r="G528" s="139"/>
      <c r="H528" s="139"/>
      <c r="I528" s="139"/>
      <c r="J528" s="127" t="s">
        <v>1345</v>
      </c>
      <c r="K528" s="419" t="s">
        <v>1991</v>
      </c>
      <c r="L528" s="136"/>
    </row>
    <row r="529" spans="1:12" ht="18.75" x14ac:dyDescent="0.3">
      <c r="A529" s="138"/>
      <c r="B529" s="127" t="s">
        <v>345</v>
      </c>
      <c r="C529" s="127" t="s">
        <v>1385</v>
      </c>
      <c r="D529" s="159" t="s">
        <v>1405</v>
      </c>
      <c r="E529" s="73"/>
      <c r="F529" s="73"/>
      <c r="G529" s="73"/>
      <c r="H529" s="73"/>
      <c r="I529" s="195"/>
      <c r="J529" s="127" t="s">
        <v>205</v>
      </c>
      <c r="K529" s="419" t="s">
        <v>1992</v>
      </c>
      <c r="L529" s="136"/>
    </row>
    <row r="530" spans="1:12" ht="18.75" x14ac:dyDescent="0.3">
      <c r="A530" s="138"/>
      <c r="B530" s="127"/>
      <c r="C530" s="127" t="s">
        <v>366</v>
      </c>
      <c r="D530" s="127" t="s">
        <v>345</v>
      </c>
      <c r="E530" s="73"/>
      <c r="F530" s="73"/>
      <c r="G530" s="73"/>
      <c r="H530" s="73"/>
      <c r="I530" s="195"/>
      <c r="J530" s="136"/>
      <c r="K530" s="419" t="s">
        <v>1364</v>
      </c>
      <c r="L530" s="136"/>
    </row>
    <row r="531" spans="1:12" ht="18.75" x14ac:dyDescent="0.3">
      <c r="A531" s="138"/>
      <c r="B531" s="127"/>
      <c r="C531" s="127" t="s">
        <v>1379</v>
      </c>
      <c r="D531" s="127" t="s">
        <v>1363</v>
      </c>
      <c r="E531" s="73"/>
      <c r="F531" s="73"/>
      <c r="G531" s="73"/>
      <c r="H531" s="73"/>
      <c r="I531" s="195"/>
      <c r="J531" s="136"/>
      <c r="K531" s="419" t="s">
        <v>1988</v>
      </c>
      <c r="L531" s="136"/>
    </row>
    <row r="532" spans="1:12" ht="18.75" x14ac:dyDescent="0.3">
      <c r="A532" s="138"/>
      <c r="B532" s="127"/>
      <c r="C532" s="127" t="s">
        <v>1387</v>
      </c>
      <c r="D532" s="127" t="s">
        <v>1357</v>
      </c>
      <c r="E532" s="73"/>
      <c r="F532" s="73"/>
      <c r="G532" s="73"/>
      <c r="H532" s="73"/>
      <c r="I532" s="195"/>
      <c r="J532" s="136"/>
      <c r="K532" s="419" t="s">
        <v>1989</v>
      </c>
      <c r="L532" s="136"/>
    </row>
    <row r="533" spans="1:12" ht="18.75" x14ac:dyDescent="0.3">
      <c r="A533" s="138"/>
      <c r="B533" s="136"/>
      <c r="C533" s="127" t="s">
        <v>1368</v>
      </c>
      <c r="D533" s="136"/>
      <c r="E533" s="73"/>
      <c r="F533" s="73"/>
      <c r="G533" s="73"/>
      <c r="H533" s="73"/>
      <c r="I533" s="195"/>
      <c r="J533" s="136"/>
      <c r="K533" s="419" t="s">
        <v>1380</v>
      </c>
      <c r="L533" s="136"/>
    </row>
    <row r="534" spans="1:12" ht="18.75" x14ac:dyDescent="0.3">
      <c r="A534" s="458"/>
      <c r="B534" s="445"/>
      <c r="C534" s="426" t="s">
        <v>1370</v>
      </c>
      <c r="D534" s="445"/>
      <c r="E534" s="396"/>
      <c r="F534" s="396"/>
      <c r="G534" s="396"/>
      <c r="H534" s="396"/>
      <c r="I534" s="195"/>
      <c r="J534" s="445"/>
      <c r="K534" s="419" t="s">
        <v>1381</v>
      </c>
      <c r="L534" s="445"/>
    </row>
    <row r="535" spans="1:12" ht="18.75" x14ac:dyDescent="0.3">
      <c r="A535" s="458"/>
      <c r="B535" s="445"/>
      <c r="C535" s="426"/>
      <c r="D535" s="445"/>
      <c r="E535" s="396"/>
      <c r="F535" s="396"/>
      <c r="G535" s="396"/>
      <c r="H535" s="396"/>
      <c r="I535" s="195"/>
      <c r="J535" s="445"/>
      <c r="K535" s="419" t="s">
        <v>1985</v>
      </c>
      <c r="L535" s="445"/>
    </row>
    <row r="536" spans="1:12" ht="18.75" x14ac:dyDescent="0.3">
      <c r="A536" s="164"/>
      <c r="B536" s="162"/>
      <c r="C536" s="112"/>
      <c r="D536" s="162"/>
      <c r="E536" s="208"/>
      <c r="F536" s="208"/>
      <c r="G536" s="208"/>
      <c r="H536" s="208"/>
      <c r="I536" s="245"/>
      <c r="J536" s="162"/>
      <c r="K536" s="419" t="s">
        <v>1986</v>
      </c>
      <c r="L536" s="162"/>
    </row>
    <row r="537" spans="1:12" ht="16.5" x14ac:dyDescent="0.25">
      <c r="A537" s="287" t="s">
        <v>72</v>
      </c>
      <c r="B537" s="241" t="s">
        <v>1642</v>
      </c>
      <c r="C537" s="241" t="s">
        <v>73</v>
      </c>
      <c r="D537" s="241" t="s">
        <v>73</v>
      </c>
      <c r="E537" s="288">
        <f>E399+E407+E427+E438+E454+E465+E484+E495+E515+E526</f>
        <v>144500</v>
      </c>
      <c r="F537" s="288">
        <f>F399+F407+F427+F438+F454+F465+F484+F495+F515+F526</f>
        <v>144500</v>
      </c>
      <c r="G537" s="288">
        <f>G399+G407+G427+G438+G454+G465+G484+G495+G515+G526</f>
        <v>144500</v>
      </c>
      <c r="H537" s="288">
        <f>H399+H407+H427+H438+H454+H465+H484+H495+H515+H526</f>
        <v>144500</v>
      </c>
      <c r="I537" s="288">
        <f>I399+I407+I427+I438+I454+I465+I484+I495+I515+I526</f>
        <v>144500</v>
      </c>
      <c r="J537" s="241" t="s">
        <v>74</v>
      </c>
      <c r="K537" s="241" t="s">
        <v>73</v>
      </c>
      <c r="L537" s="241" t="s">
        <v>73</v>
      </c>
    </row>
    <row r="538" spans="1:12" ht="21" x14ac:dyDescent="0.2">
      <c r="L538" s="590">
        <v>82</v>
      </c>
    </row>
    <row r="541" spans="1:12" ht="20.25" x14ac:dyDescent="0.3">
      <c r="A541" s="202" t="s">
        <v>369</v>
      </c>
      <c r="B541" s="255"/>
      <c r="C541" s="255"/>
      <c r="D541" s="255"/>
      <c r="E541" s="256"/>
      <c r="F541" s="256"/>
      <c r="G541" s="256"/>
      <c r="H541" s="256"/>
      <c r="I541" s="167"/>
      <c r="J541" s="157"/>
      <c r="K541" s="157"/>
      <c r="L541" s="165"/>
    </row>
    <row r="542" spans="1:12" ht="20.25" x14ac:dyDescent="0.3">
      <c r="A542" s="202" t="s">
        <v>1544</v>
      </c>
      <c r="B542" s="255"/>
      <c r="C542" s="255"/>
      <c r="D542" s="255"/>
      <c r="E542" s="256"/>
      <c r="F542" s="256"/>
      <c r="G542" s="256"/>
      <c r="H542" s="256"/>
      <c r="I542" s="167"/>
      <c r="J542" s="157"/>
      <c r="K542" s="157"/>
      <c r="L542" s="165"/>
    </row>
    <row r="543" spans="1:12" ht="20.25" x14ac:dyDescent="0.3">
      <c r="A543" s="202" t="s">
        <v>370</v>
      </c>
      <c r="B543" s="255"/>
      <c r="C543" s="255"/>
      <c r="D543" s="255"/>
      <c r="E543" s="256"/>
      <c r="F543" s="256"/>
      <c r="G543" s="256"/>
      <c r="H543" s="256"/>
      <c r="I543" s="167"/>
      <c r="J543" s="157"/>
      <c r="K543" s="157"/>
      <c r="L543" s="165"/>
    </row>
    <row r="544" spans="1:12" ht="20.25" x14ac:dyDescent="0.3">
      <c r="A544" s="202" t="s">
        <v>371</v>
      </c>
      <c r="B544" s="255"/>
      <c r="C544" s="255"/>
      <c r="D544" s="255"/>
      <c r="E544" s="256"/>
      <c r="F544" s="256"/>
      <c r="G544" s="256"/>
      <c r="H544" s="256"/>
      <c r="I544" s="167"/>
      <c r="J544" s="157"/>
      <c r="K544" s="157"/>
      <c r="L544" s="165"/>
    </row>
    <row r="545" spans="1:12" ht="18.75" x14ac:dyDescent="0.3">
      <c r="A545" s="128" t="s">
        <v>6</v>
      </c>
      <c r="B545" s="129" t="s">
        <v>7</v>
      </c>
      <c r="C545" s="129" t="s">
        <v>8</v>
      </c>
      <c r="D545" s="130" t="s">
        <v>9</v>
      </c>
      <c r="E545" s="677" t="s">
        <v>10</v>
      </c>
      <c r="F545" s="678"/>
      <c r="G545" s="678"/>
      <c r="H545" s="678"/>
      <c r="I545" s="679"/>
      <c r="J545" s="129" t="s">
        <v>11</v>
      </c>
      <c r="K545" s="129" t="s">
        <v>12</v>
      </c>
      <c r="L545" s="129" t="s">
        <v>13</v>
      </c>
    </row>
    <row r="546" spans="1:12" ht="18.75" x14ac:dyDescent="0.3">
      <c r="A546" s="132"/>
      <c r="B546" s="133"/>
      <c r="C546" s="133"/>
      <c r="D546" s="134" t="s">
        <v>14</v>
      </c>
      <c r="E546" s="121">
        <v>2566</v>
      </c>
      <c r="F546" s="121">
        <v>2567</v>
      </c>
      <c r="G546" s="121">
        <v>2568</v>
      </c>
      <c r="H546" s="121">
        <v>2569</v>
      </c>
      <c r="I546" s="121">
        <v>2570</v>
      </c>
      <c r="J546" s="134" t="s">
        <v>15</v>
      </c>
      <c r="K546" s="134" t="s">
        <v>16</v>
      </c>
      <c r="L546" s="134" t="s">
        <v>17</v>
      </c>
    </row>
    <row r="547" spans="1:12" ht="18.75" x14ac:dyDescent="0.3">
      <c r="A547" s="132"/>
      <c r="B547" s="133"/>
      <c r="C547" s="133"/>
      <c r="D547" s="133"/>
      <c r="E547" s="142" t="s">
        <v>18</v>
      </c>
      <c r="F547" s="142" t="s">
        <v>18</v>
      </c>
      <c r="G547" s="142" t="s">
        <v>18</v>
      </c>
      <c r="H547" s="142" t="s">
        <v>18</v>
      </c>
      <c r="I547" s="142" t="s">
        <v>18</v>
      </c>
      <c r="J547" s="143"/>
      <c r="K547" s="143"/>
      <c r="L547" s="143" t="s">
        <v>19</v>
      </c>
    </row>
    <row r="548" spans="1:12" ht="18.75" x14ac:dyDescent="0.3">
      <c r="A548" s="160">
        <v>1</v>
      </c>
      <c r="B548" s="124" t="s">
        <v>372</v>
      </c>
      <c r="C548" s="124" t="s">
        <v>373</v>
      </c>
      <c r="D548" s="124" t="s">
        <v>374</v>
      </c>
      <c r="E548" s="194">
        <v>20000</v>
      </c>
      <c r="F548" s="194">
        <v>20000</v>
      </c>
      <c r="G548" s="194">
        <v>20000</v>
      </c>
      <c r="H548" s="194">
        <v>20000</v>
      </c>
      <c r="I548" s="104">
        <v>20000</v>
      </c>
      <c r="J548" s="124" t="s">
        <v>1628</v>
      </c>
      <c r="K548" s="124" t="s">
        <v>375</v>
      </c>
      <c r="L548" s="163" t="s">
        <v>376</v>
      </c>
    </row>
    <row r="549" spans="1:12" ht="18.75" x14ac:dyDescent="0.3">
      <c r="A549" s="138"/>
      <c r="B549" s="159" t="s">
        <v>377</v>
      </c>
      <c r="C549" s="159" t="s">
        <v>378</v>
      </c>
      <c r="D549" s="159" t="s">
        <v>379</v>
      </c>
      <c r="E549" s="139"/>
      <c r="F549" s="139"/>
      <c r="G549" s="139"/>
      <c r="H549" s="139"/>
      <c r="I549" s="140"/>
      <c r="J549" s="159" t="s">
        <v>1629</v>
      </c>
      <c r="K549" s="159" t="s">
        <v>381</v>
      </c>
      <c r="L549" s="673" t="s">
        <v>1638</v>
      </c>
    </row>
    <row r="550" spans="1:12" ht="18.75" x14ac:dyDescent="0.3">
      <c r="A550" s="138"/>
      <c r="B550" s="159"/>
      <c r="C550" s="159" t="s">
        <v>382</v>
      </c>
      <c r="D550" s="159" t="s">
        <v>383</v>
      </c>
      <c r="E550" s="139"/>
      <c r="F550" s="139"/>
      <c r="G550" s="139"/>
      <c r="H550" s="139"/>
      <c r="I550" s="140"/>
      <c r="J550" s="159"/>
      <c r="K550" s="159" t="s">
        <v>384</v>
      </c>
      <c r="L550" s="138"/>
    </row>
    <row r="551" spans="1:12" ht="18.75" x14ac:dyDescent="0.3">
      <c r="A551" s="138"/>
      <c r="B551" s="159"/>
      <c r="C551" s="159" t="s">
        <v>385</v>
      </c>
      <c r="D551" s="159" t="s">
        <v>386</v>
      </c>
      <c r="E551" s="139"/>
      <c r="F551" s="139"/>
      <c r="G551" s="139"/>
      <c r="H551" s="139"/>
      <c r="I551" s="140"/>
      <c r="J551" s="159"/>
      <c r="K551" s="159" t="s">
        <v>285</v>
      </c>
      <c r="L551" s="136"/>
    </row>
    <row r="552" spans="1:12" ht="18.75" x14ac:dyDescent="0.3">
      <c r="A552" s="138"/>
      <c r="B552" s="159"/>
      <c r="C552" s="159" t="s">
        <v>388</v>
      </c>
      <c r="D552" s="159" t="s">
        <v>389</v>
      </c>
      <c r="E552" s="139"/>
      <c r="F552" s="139"/>
      <c r="G552" s="139"/>
      <c r="H552" s="139"/>
      <c r="I552" s="140"/>
      <c r="J552" s="159"/>
      <c r="K552" s="159" t="s">
        <v>390</v>
      </c>
      <c r="L552" s="136"/>
    </row>
    <row r="553" spans="1:12" ht="18.75" x14ac:dyDescent="0.3">
      <c r="A553" s="164"/>
      <c r="B553" s="156"/>
      <c r="C553" s="156"/>
      <c r="D553" s="156" t="s">
        <v>391</v>
      </c>
      <c r="E553" s="161"/>
      <c r="F553" s="161"/>
      <c r="G553" s="161"/>
      <c r="H553" s="161"/>
      <c r="I553" s="227"/>
      <c r="J553" s="156"/>
      <c r="K553" s="156" t="s">
        <v>392</v>
      </c>
      <c r="L553" s="162"/>
    </row>
    <row r="554" spans="1:12" ht="18.75" x14ac:dyDescent="0.3">
      <c r="A554" s="160">
        <v>2</v>
      </c>
      <c r="B554" s="124" t="s">
        <v>393</v>
      </c>
      <c r="C554" s="124" t="s">
        <v>394</v>
      </c>
      <c r="D554" s="124" t="s">
        <v>395</v>
      </c>
      <c r="E554" s="194">
        <v>30000</v>
      </c>
      <c r="F554" s="194">
        <v>30000</v>
      </c>
      <c r="G554" s="194">
        <v>30000</v>
      </c>
      <c r="H554" s="194">
        <v>30000</v>
      </c>
      <c r="I554" s="104">
        <v>30000</v>
      </c>
      <c r="J554" s="124" t="s">
        <v>22</v>
      </c>
      <c r="K554" s="124" t="s">
        <v>396</v>
      </c>
      <c r="L554" s="138" t="s">
        <v>376</v>
      </c>
    </row>
    <row r="555" spans="1:12" ht="18.75" x14ac:dyDescent="0.3">
      <c r="A555" s="138"/>
      <c r="B555" s="159"/>
      <c r="C555" s="159" t="s">
        <v>397</v>
      </c>
      <c r="D555" s="159" t="s">
        <v>398</v>
      </c>
      <c r="E555" s="139"/>
      <c r="F555" s="139"/>
      <c r="G555" s="139"/>
      <c r="H555" s="139"/>
      <c r="I555" s="139"/>
      <c r="J555" s="159" t="s">
        <v>1630</v>
      </c>
      <c r="K555" s="159" t="s">
        <v>399</v>
      </c>
      <c r="L555" s="674" t="s">
        <v>1638</v>
      </c>
    </row>
    <row r="556" spans="1:12" ht="18.75" x14ac:dyDescent="0.3">
      <c r="A556" s="138"/>
      <c r="B556" s="159"/>
      <c r="C556" s="159" t="s">
        <v>400</v>
      </c>
      <c r="D556" s="159" t="s">
        <v>401</v>
      </c>
      <c r="E556" s="139"/>
      <c r="F556" s="139"/>
      <c r="G556" s="139"/>
      <c r="H556" s="139"/>
      <c r="I556" s="139"/>
      <c r="J556" s="159"/>
      <c r="K556" s="159" t="s">
        <v>402</v>
      </c>
      <c r="L556" s="127"/>
    </row>
    <row r="557" spans="1:12" ht="18.75" x14ac:dyDescent="0.3">
      <c r="A557" s="138"/>
      <c r="B557" s="159"/>
      <c r="C557" s="159"/>
      <c r="D557" s="159" t="s">
        <v>403</v>
      </c>
      <c r="E557" s="139"/>
      <c r="F557" s="139"/>
      <c r="G557" s="139"/>
      <c r="H557" s="139"/>
      <c r="I557" s="139"/>
      <c r="J557" s="159"/>
      <c r="K557" s="159"/>
      <c r="L557" s="136"/>
    </row>
    <row r="558" spans="1:12" ht="18.75" x14ac:dyDescent="0.3">
      <c r="A558" s="382"/>
      <c r="B558" s="367"/>
      <c r="C558" s="367"/>
      <c r="D558" s="367" t="s">
        <v>1968</v>
      </c>
      <c r="E558" s="377"/>
      <c r="F558" s="377"/>
      <c r="G558" s="377"/>
      <c r="H558" s="377"/>
      <c r="I558" s="377"/>
      <c r="J558" s="367"/>
      <c r="K558" s="367"/>
      <c r="L558" s="448"/>
    </row>
    <row r="559" spans="1:12" ht="18.75" x14ac:dyDescent="0.3">
      <c r="A559" s="136">
        <v>3</v>
      </c>
      <c r="B559" s="159" t="s">
        <v>405</v>
      </c>
      <c r="C559" s="159" t="s">
        <v>406</v>
      </c>
      <c r="D559" s="159" t="s">
        <v>407</v>
      </c>
      <c r="E559" s="139">
        <v>20000</v>
      </c>
      <c r="F559" s="139">
        <v>20000</v>
      </c>
      <c r="G559" s="139">
        <v>20000</v>
      </c>
      <c r="H559" s="139">
        <v>20000</v>
      </c>
      <c r="I559" s="140">
        <v>20000</v>
      </c>
      <c r="J559" s="159" t="s">
        <v>22</v>
      </c>
      <c r="K559" s="159" t="s">
        <v>408</v>
      </c>
      <c r="L559" s="138" t="s">
        <v>376</v>
      </c>
    </row>
    <row r="560" spans="1:12" ht="18.75" x14ac:dyDescent="0.3">
      <c r="A560" s="126"/>
      <c r="B560" s="159" t="s">
        <v>409</v>
      </c>
      <c r="C560" s="159" t="s">
        <v>410</v>
      </c>
      <c r="D560" s="159" t="s">
        <v>411</v>
      </c>
      <c r="E560" s="139"/>
      <c r="F560" s="139"/>
      <c r="G560" s="139"/>
      <c r="H560" s="139"/>
      <c r="I560" s="139"/>
      <c r="J560" s="159" t="s">
        <v>412</v>
      </c>
      <c r="K560" s="159" t="s">
        <v>413</v>
      </c>
      <c r="L560" s="674" t="s">
        <v>1638</v>
      </c>
    </row>
    <row r="561" spans="1:12" ht="18.75" x14ac:dyDescent="0.3">
      <c r="A561" s="126"/>
      <c r="B561" s="159"/>
      <c r="C561" s="159" t="s">
        <v>414</v>
      </c>
      <c r="D561" s="159" t="s">
        <v>415</v>
      </c>
      <c r="E561" s="139"/>
      <c r="F561" s="139"/>
      <c r="G561" s="139"/>
      <c r="H561" s="139"/>
      <c r="I561" s="139"/>
      <c r="J561" s="159" t="s">
        <v>228</v>
      </c>
      <c r="K561" s="159"/>
      <c r="L561" s="127"/>
    </row>
    <row r="562" spans="1:12" ht="18.75" x14ac:dyDescent="0.3">
      <c r="A562" s="126"/>
      <c r="B562" s="159"/>
      <c r="C562" s="159" t="s">
        <v>416</v>
      </c>
      <c r="D562" s="159" t="s">
        <v>417</v>
      </c>
      <c r="E562" s="139"/>
      <c r="F562" s="139"/>
      <c r="G562" s="139"/>
      <c r="H562" s="139"/>
      <c r="I562" s="139"/>
      <c r="J562" s="159" t="s">
        <v>1349</v>
      </c>
      <c r="K562" s="159"/>
      <c r="L562" s="127"/>
    </row>
    <row r="563" spans="1:12" ht="18.75" x14ac:dyDescent="0.3">
      <c r="A563" s="144"/>
      <c r="B563" s="159"/>
      <c r="C563" s="159" t="s">
        <v>418</v>
      </c>
      <c r="D563" s="159" t="s">
        <v>419</v>
      </c>
      <c r="E563" s="139"/>
      <c r="F563" s="139"/>
      <c r="G563" s="139"/>
      <c r="H563" s="139"/>
      <c r="I563" s="139"/>
      <c r="J563" s="159"/>
      <c r="K563" s="159"/>
      <c r="L563" s="159"/>
    </row>
    <row r="564" spans="1:12" ht="18.75" x14ac:dyDescent="0.3">
      <c r="A564" s="144"/>
      <c r="B564" s="159"/>
      <c r="C564" s="159" t="s">
        <v>420</v>
      </c>
      <c r="D564" s="159" t="s">
        <v>421</v>
      </c>
      <c r="E564" s="139"/>
      <c r="F564" s="139"/>
      <c r="G564" s="139"/>
      <c r="H564" s="139"/>
      <c r="I564" s="139"/>
      <c r="J564" s="159"/>
      <c r="K564" s="159"/>
      <c r="L564" s="159"/>
    </row>
    <row r="565" spans="1:12" ht="18.75" x14ac:dyDescent="0.3">
      <c r="A565" s="144"/>
      <c r="B565" s="159"/>
      <c r="C565" s="159"/>
      <c r="D565" s="159" t="s">
        <v>422</v>
      </c>
      <c r="E565" s="139"/>
      <c r="F565" s="139"/>
      <c r="G565" s="139"/>
      <c r="H565" s="139"/>
      <c r="I565" s="139"/>
      <c r="J565" s="159"/>
      <c r="K565" s="159"/>
      <c r="L565" s="159"/>
    </row>
    <row r="566" spans="1:12" ht="18.75" x14ac:dyDescent="0.3">
      <c r="A566" s="144"/>
      <c r="B566" s="159"/>
      <c r="C566" s="159"/>
      <c r="D566" s="159" t="s">
        <v>423</v>
      </c>
      <c r="E566" s="139"/>
      <c r="F566" s="139"/>
      <c r="G566" s="139"/>
      <c r="H566" s="139"/>
      <c r="I566" s="139"/>
      <c r="J566" s="159"/>
      <c r="K566" s="159"/>
      <c r="L566" s="159"/>
    </row>
    <row r="567" spans="1:12" ht="18.75" x14ac:dyDescent="0.3">
      <c r="A567" s="380"/>
      <c r="B567" s="367"/>
      <c r="C567" s="367"/>
      <c r="D567" s="367" t="s">
        <v>424</v>
      </c>
      <c r="E567" s="377"/>
      <c r="F567" s="377"/>
      <c r="G567" s="377"/>
      <c r="H567" s="377"/>
      <c r="I567" s="377"/>
      <c r="J567" s="367"/>
      <c r="K567" s="367"/>
      <c r="L567" s="367"/>
    </row>
    <row r="568" spans="1:12" ht="21" x14ac:dyDescent="0.3">
      <c r="A568" s="470"/>
      <c r="B568" s="457"/>
      <c r="C568" s="457"/>
      <c r="D568" s="457"/>
      <c r="E568" s="463"/>
      <c r="F568" s="463"/>
      <c r="G568" s="463"/>
      <c r="H568" s="463"/>
      <c r="I568" s="463"/>
      <c r="J568" s="457"/>
      <c r="K568" s="457"/>
      <c r="L568" s="472">
        <v>83</v>
      </c>
    </row>
    <row r="569" spans="1:12" ht="18.75" x14ac:dyDescent="0.3">
      <c r="A569" s="470"/>
      <c r="B569" s="457"/>
      <c r="C569" s="457"/>
      <c r="D569" s="457"/>
      <c r="E569" s="463"/>
      <c r="F569" s="463"/>
      <c r="G569" s="463"/>
      <c r="H569" s="463"/>
      <c r="I569" s="463"/>
      <c r="J569" s="457"/>
      <c r="K569" s="457"/>
      <c r="L569" s="457"/>
    </row>
    <row r="570" spans="1:12" ht="18.75" x14ac:dyDescent="0.3">
      <c r="A570" s="214"/>
      <c r="B570" s="168"/>
      <c r="C570" s="168"/>
      <c r="D570" s="168"/>
      <c r="E570" s="357"/>
      <c r="F570" s="357"/>
      <c r="G570" s="357"/>
      <c r="H570" s="357"/>
      <c r="I570" s="357"/>
      <c r="J570" s="168"/>
      <c r="K570" s="168"/>
      <c r="L570" s="168"/>
    </row>
    <row r="571" spans="1:12" ht="18.75" x14ac:dyDescent="0.3">
      <c r="A571" s="436" t="s">
        <v>6</v>
      </c>
      <c r="B571" s="437" t="s">
        <v>7</v>
      </c>
      <c r="C571" s="437" t="s">
        <v>8</v>
      </c>
      <c r="D571" s="438" t="s">
        <v>9</v>
      </c>
      <c r="E571" s="677" t="s">
        <v>10</v>
      </c>
      <c r="F571" s="678"/>
      <c r="G571" s="678"/>
      <c r="H571" s="678"/>
      <c r="I571" s="679"/>
      <c r="J571" s="437" t="s">
        <v>11</v>
      </c>
      <c r="K571" s="437" t="s">
        <v>12</v>
      </c>
      <c r="L571" s="437" t="s">
        <v>13</v>
      </c>
    </row>
    <row r="572" spans="1:12" ht="18.75" x14ac:dyDescent="0.3">
      <c r="A572" s="440"/>
      <c r="B572" s="441"/>
      <c r="C572" s="441"/>
      <c r="D572" s="442" t="s">
        <v>14</v>
      </c>
      <c r="E572" s="409">
        <v>2566</v>
      </c>
      <c r="F572" s="409">
        <v>2567</v>
      </c>
      <c r="G572" s="409">
        <v>2568</v>
      </c>
      <c r="H572" s="409">
        <v>2569</v>
      </c>
      <c r="I572" s="409">
        <v>2570</v>
      </c>
      <c r="J572" s="442" t="s">
        <v>15</v>
      </c>
      <c r="K572" s="442" t="s">
        <v>16</v>
      </c>
      <c r="L572" s="442" t="s">
        <v>17</v>
      </c>
    </row>
    <row r="573" spans="1:12" ht="18.75" x14ac:dyDescent="0.3">
      <c r="A573" s="440"/>
      <c r="B573" s="441"/>
      <c r="C573" s="441"/>
      <c r="D573" s="441"/>
      <c r="E573" s="466" t="s">
        <v>18</v>
      </c>
      <c r="F573" s="466" t="s">
        <v>18</v>
      </c>
      <c r="G573" s="466" t="s">
        <v>18</v>
      </c>
      <c r="H573" s="466" t="s">
        <v>18</v>
      </c>
      <c r="I573" s="466" t="s">
        <v>18</v>
      </c>
      <c r="J573" s="467"/>
      <c r="K573" s="467"/>
      <c r="L573" s="467" t="s">
        <v>19</v>
      </c>
    </row>
    <row r="574" spans="1:12" ht="18.75" x14ac:dyDescent="0.3">
      <c r="A574" s="160">
        <v>4</v>
      </c>
      <c r="B574" s="418" t="s">
        <v>405</v>
      </c>
      <c r="C574" s="190" t="s">
        <v>425</v>
      </c>
      <c r="D574" s="124" t="s">
        <v>426</v>
      </c>
      <c r="E574" s="104">
        <v>120000</v>
      </c>
      <c r="F574" s="104">
        <v>120000</v>
      </c>
      <c r="G574" s="104">
        <v>120000</v>
      </c>
      <c r="H574" s="104">
        <v>120000</v>
      </c>
      <c r="I574" s="104">
        <v>120000</v>
      </c>
      <c r="J574" s="124" t="s">
        <v>22</v>
      </c>
      <c r="K574" s="124" t="s">
        <v>408</v>
      </c>
      <c r="L574" s="163" t="s">
        <v>376</v>
      </c>
    </row>
    <row r="575" spans="1:12" ht="18.75" x14ac:dyDescent="0.3">
      <c r="A575" s="126"/>
      <c r="B575" s="159" t="s">
        <v>409</v>
      </c>
      <c r="C575" s="144" t="s">
        <v>406</v>
      </c>
      <c r="D575" s="159" t="s">
        <v>427</v>
      </c>
      <c r="E575" s="139"/>
      <c r="F575" s="139"/>
      <c r="G575" s="139"/>
      <c r="H575" s="139"/>
      <c r="I575" s="139"/>
      <c r="J575" s="159" t="s">
        <v>412</v>
      </c>
      <c r="K575" s="159" t="s">
        <v>413</v>
      </c>
      <c r="L575" s="674" t="s">
        <v>1638</v>
      </c>
    </row>
    <row r="576" spans="1:12" ht="18.75" x14ac:dyDescent="0.3">
      <c r="A576" s="126"/>
      <c r="B576" s="159"/>
      <c r="C576" s="144" t="s">
        <v>428</v>
      </c>
      <c r="D576" s="159" t="s">
        <v>429</v>
      </c>
      <c r="E576" s="139"/>
      <c r="F576" s="139"/>
      <c r="G576" s="139"/>
      <c r="H576" s="139"/>
      <c r="I576" s="139"/>
      <c r="J576" s="159" t="s">
        <v>228</v>
      </c>
      <c r="K576" s="159"/>
      <c r="L576" s="126"/>
    </row>
    <row r="577" spans="1:13" ht="18.75" x14ac:dyDescent="0.3">
      <c r="A577" s="126"/>
      <c r="B577" s="159"/>
      <c r="C577" s="144" t="s">
        <v>430</v>
      </c>
      <c r="D577" s="159" t="s">
        <v>431</v>
      </c>
      <c r="E577" s="139"/>
      <c r="F577" s="139"/>
      <c r="G577" s="139"/>
      <c r="H577" s="139"/>
      <c r="I577" s="139"/>
      <c r="J577" s="159" t="s">
        <v>1349</v>
      </c>
      <c r="K577" s="159"/>
      <c r="L577" s="127"/>
    </row>
    <row r="578" spans="1:13" ht="18.75" x14ac:dyDescent="0.3">
      <c r="A578" s="144"/>
      <c r="B578" s="159"/>
      <c r="C578" s="144" t="s">
        <v>432</v>
      </c>
      <c r="D578" s="159" t="s">
        <v>433</v>
      </c>
      <c r="E578" s="139"/>
      <c r="F578" s="139"/>
      <c r="G578" s="139"/>
      <c r="H578" s="139"/>
      <c r="I578" s="139"/>
      <c r="J578" s="159"/>
      <c r="K578" s="159"/>
      <c r="L578" s="159"/>
    </row>
    <row r="579" spans="1:13" ht="18.75" x14ac:dyDescent="0.3">
      <c r="A579" s="144"/>
      <c r="B579" s="159"/>
      <c r="C579" s="144" t="s">
        <v>434</v>
      </c>
      <c r="D579" s="159"/>
      <c r="E579" s="139"/>
      <c r="F579" s="139"/>
      <c r="G579" s="139"/>
      <c r="H579" s="139"/>
      <c r="I579" s="139"/>
      <c r="J579" s="159"/>
      <c r="K579" s="159"/>
      <c r="L579" s="159"/>
    </row>
    <row r="580" spans="1:13" ht="18.75" x14ac:dyDescent="0.3">
      <c r="A580" s="205"/>
      <c r="B580" s="156"/>
      <c r="C580" s="205" t="s">
        <v>32</v>
      </c>
      <c r="D580" s="156"/>
      <c r="E580" s="161"/>
      <c r="F580" s="161"/>
      <c r="G580" s="161"/>
      <c r="H580" s="161"/>
      <c r="I580" s="161"/>
      <c r="J580" s="156"/>
      <c r="K580" s="156"/>
      <c r="L580" s="156"/>
    </row>
    <row r="581" spans="1:13" ht="18.75" x14ac:dyDescent="0.3">
      <c r="A581" s="136">
        <v>5</v>
      </c>
      <c r="B581" s="144" t="s">
        <v>435</v>
      </c>
      <c r="C581" s="159" t="s">
        <v>436</v>
      </c>
      <c r="D581" s="159" t="s">
        <v>437</v>
      </c>
      <c r="E581" s="139">
        <v>15000</v>
      </c>
      <c r="F581" s="139">
        <v>15000</v>
      </c>
      <c r="G581" s="139">
        <v>15000</v>
      </c>
      <c r="H581" s="139">
        <v>15000</v>
      </c>
      <c r="I581" s="139">
        <v>15000</v>
      </c>
      <c r="J581" s="144" t="s">
        <v>438</v>
      </c>
      <c r="K581" s="159" t="s">
        <v>439</v>
      </c>
      <c r="L581" s="138" t="s">
        <v>376</v>
      </c>
    </row>
    <row r="582" spans="1:13" ht="18.75" x14ac:dyDescent="0.3">
      <c r="A582" s="144"/>
      <c r="B582" s="144" t="s">
        <v>440</v>
      </c>
      <c r="C582" s="159" t="s">
        <v>441</v>
      </c>
      <c r="D582" s="159" t="s">
        <v>442</v>
      </c>
      <c r="E582" s="139"/>
      <c r="F582" s="139"/>
      <c r="G582" s="139"/>
      <c r="H582" s="139"/>
      <c r="I582" s="139"/>
      <c r="J582" s="144" t="s">
        <v>443</v>
      </c>
      <c r="K582" s="159" t="s">
        <v>444</v>
      </c>
      <c r="L582" s="673" t="s">
        <v>1638</v>
      </c>
    </row>
    <row r="583" spans="1:13" ht="18.75" x14ac:dyDescent="0.3">
      <c r="A583" s="144"/>
      <c r="B583" s="144" t="s">
        <v>445</v>
      </c>
      <c r="C583" s="159" t="s">
        <v>446</v>
      </c>
      <c r="D583" s="159" t="s">
        <v>447</v>
      </c>
      <c r="E583" s="139"/>
      <c r="F583" s="139"/>
      <c r="G583" s="139"/>
      <c r="H583" s="139"/>
      <c r="I583" s="139"/>
      <c r="J583" s="144" t="s">
        <v>448</v>
      </c>
      <c r="K583" s="159" t="s">
        <v>449</v>
      </c>
      <c r="L583" s="136"/>
    </row>
    <row r="584" spans="1:13" ht="18.75" x14ac:dyDescent="0.3">
      <c r="A584" s="144"/>
      <c r="B584" s="144" t="s">
        <v>1785</v>
      </c>
      <c r="C584" s="159" t="s">
        <v>450</v>
      </c>
      <c r="D584" s="159"/>
      <c r="E584" s="139"/>
      <c r="F584" s="139"/>
      <c r="G584" s="139"/>
      <c r="H584" s="139"/>
      <c r="I584" s="139"/>
      <c r="J584" s="159"/>
      <c r="K584" s="159"/>
      <c r="L584" s="136"/>
    </row>
    <row r="585" spans="1:13" ht="18.75" x14ac:dyDescent="0.3">
      <c r="A585" s="144"/>
      <c r="B585" s="144" t="s">
        <v>1786</v>
      </c>
      <c r="C585" s="159" t="s">
        <v>451</v>
      </c>
      <c r="D585" s="159"/>
      <c r="E585" s="139"/>
      <c r="F585" s="139"/>
      <c r="G585" s="139"/>
      <c r="H585" s="139"/>
      <c r="I585" s="139"/>
      <c r="J585" s="159"/>
      <c r="K585" s="159"/>
      <c r="L585" s="136"/>
    </row>
    <row r="586" spans="1:13" ht="18.75" x14ac:dyDescent="0.3">
      <c r="A586" s="205"/>
      <c r="B586" s="205" t="s">
        <v>1787</v>
      </c>
      <c r="C586" s="156" t="s">
        <v>452</v>
      </c>
      <c r="D586" s="156"/>
      <c r="E586" s="161"/>
      <c r="F586" s="161"/>
      <c r="G586" s="161"/>
      <c r="H586" s="161"/>
      <c r="I586" s="161"/>
      <c r="J586" s="156"/>
      <c r="K586" s="156"/>
      <c r="L586" s="156"/>
    </row>
    <row r="587" spans="1:13" ht="18.75" x14ac:dyDescent="0.3">
      <c r="A587" s="160">
        <v>6</v>
      </c>
      <c r="B587" s="190" t="s">
        <v>453</v>
      </c>
      <c r="C587" s="190" t="s">
        <v>454</v>
      </c>
      <c r="D587" s="124" t="s">
        <v>455</v>
      </c>
      <c r="E587" s="194">
        <v>0</v>
      </c>
      <c r="F587" s="194">
        <v>0</v>
      </c>
      <c r="G587" s="194">
        <v>0</v>
      </c>
      <c r="H587" s="194">
        <v>0</v>
      </c>
      <c r="I587" s="194">
        <v>0</v>
      </c>
      <c r="J587" s="190" t="s">
        <v>22</v>
      </c>
      <c r="K587" s="124" t="s">
        <v>456</v>
      </c>
      <c r="L587" s="163" t="s">
        <v>376</v>
      </c>
    </row>
    <row r="588" spans="1:13" ht="18.75" x14ac:dyDescent="0.3">
      <c r="A588" s="138"/>
      <c r="B588" s="144" t="s">
        <v>457</v>
      </c>
      <c r="C588" s="144" t="s">
        <v>458</v>
      </c>
      <c r="D588" s="159" t="s">
        <v>459</v>
      </c>
      <c r="E588" s="139"/>
      <c r="F588" s="139"/>
      <c r="G588" s="139"/>
      <c r="H588" s="139"/>
      <c r="I588" s="139"/>
      <c r="J588" s="144" t="s">
        <v>1631</v>
      </c>
      <c r="K588" s="159" t="s">
        <v>460</v>
      </c>
      <c r="L588" s="673" t="s">
        <v>1638</v>
      </c>
    </row>
    <row r="589" spans="1:13" ht="18.75" x14ac:dyDescent="0.3">
      <c r="A589" s="138"/>
      <c r="B589" s="144" t="s">
        <v>461</v>
      </c>
      <c r="C589" s="144" t="s">
        <v>462</v>
      </c>
      <c r="D589" s="159"/>
      <c r="E589" s="139"/>
      <c r="F589" s="139"/>
      <c r="G589" s="139"/>
      <c r="H589" s="139"/>
      <c r="I589" s="139"/>
      <c r="J589" s="159"/>
      <c r="K589" s="159"/>
      <c r="L589" s="138"/>
    </row>
    <row r="590" spans="1:13" ht="18.75" x14ac:dyDescent="0.3">
      <c r="A590" s="138"/>
      <c r="B590" s="159"/>
      <c r="C590" s="144" t="s">
        <v>463</v>
      </c>
      <c r="D590" s="159"/>
      <c r="E590" s="139"/>
      <c r="F590" s="139"/>
      <c r="G590" s="139"/>
      <c r="H590" s="139"/>
      <c r="I590" s="139"/>
      <c r="J590" s="159"/>
      <c r="K590" s="159"/>
      <c r="L590" s="159"/>
    </row>
    <row r="591" spans="1:13" ht="18.75" x14ac:dyDescent="0.3">
      <c r="A591" s="164"/>
      <c r="B591" s="156"/>
      <c r="C591" s="205" t="s">
        <v>464</v>
      </c>
      <c r="D591" s="156"/>
      <c r="E591" s="161"/>
      <c r="F591" s="161"/>
      <c r="G591" s="161"/>
      <c r="H591" s="161"/>
      <c r="I591" s="161"/>
      <c r="J591" s="156"/>
      <c r="K591" s="156"/>
      <c r="L591" s="156"/>
    </row>
    <row r="592" spans="1:13" ht="18.75" x14ac:dyDescent="0.3">
      <c r="A592" s="212"/>
      <c r="B592" s="189"/>
      <c r="C592" s="189"/>
      <c r="D592" s="189"/>
      <c r="E592" s="206"/>
      <c r="F592" s="206"/>
      <c r="G592" s="206"/>
      <c r="H592" s="206"/>
      <c r="I592" s="206"/>
      <c r="J592" s="189"/>
      <c r="K592" s="189"/>
      <c r="L592" s="294"/>
      <c r="M592" s="204"/>
    </row>
    <row r="593" spans="1:13" ht="18.75" x14ac:dyDescent="0.3">
      <c r="A593" s="470"/>
      <c r="B593" s="457"/>
      <c r="C593" s="457"/>
      <c r="D593" s="457"/>
      <c r="E593" s="463"/>
      <c r="F593" s="463"/>
      <c r="G593" s="463"/>
      <c r="H593" s="463"/>
      <c r="I593" s="463"/>
      <c r="J593" s="457"/>
      <c r="K593" s="457"/>
      <c r="L593" s="472"/>
      <c r="M593" s="384"/>
    </row>
    <row r="594" spans="1:13" ht="18.75" x14ac:dyDescent="0.3">
      <c r="A594" s="470"/>
      <c r="B594" s="457"/>
      <c r="C594" s="457"/>
      <c r="D594" s="457"/>
      <c r="E594" s="463"/>
      <c r="F594" s="463"/>
      <c r="G594" s="463"/>
      <c r="H594" s="463"/>
      <c r="I594" s="463"/>
      <c r="J594" s="457"/>
      <c r="K594" s="457"/>
      <c r="L594" s="472"/>
      <c r="M594" s="384"/>
    </row>
    <row r="595" spans="1:13" ht="18.75" x14ac:dyDescent="0.3">
      <c r="A595" s="470"/>
      <c r="B595" s="457"/>
      <c r="C595" s="457"/>
      <c r="D595" s="457"/>
      <c r="E595" s="463"/>
      <c r="F595" s="463"/>
      <c r="G595" s="463"/>
      <c r="H595" s="463"/>
      <c r="I595" s="463"/>
      <c r="J595" s="457"/>
      <c r="K595" s="457"/>
      <c r="L595" s="472"/>
      <c r="M595" s="384"/>
    </row>
    <row r="596" spans="1:13" ht="18.75" x14ac:dyDescent="0.3">
      <c r="A596" s="470"/>
      <c r="B596" s="457"/>
      <c r="C596" s="457"/>
      <c r="D596" s="457"/>
      <c r="E596" s="463"/>
      <c r="F596" s="463"/>
      <c r="G596" s="463"/>
      <c r="H596" s="463"/>
      <c r="I596" s="463"/>
      <c r="J596" s="457"/>
      <c r="K596" s="457"/>
      <c r="L596" s="472"/>
      <c r="M596" s="384"/>
    </row>
    <row r="597" spans="1:13" ht="18.75" x14ac:dyDescent="0.3">
      <c r="A597" s="470"/>
      <c r="B597" s="457"/>
      <c r="C597" s="457"/>
      <c r="D597" s="457"/>
      <c r="E597" s="463"/>
      <c r="F597" s="463"/>
      <c r="G597" s="463"/>
      <c r="H597" s="463"/>
      <c r="I597" s="463"/>
      <c r="J597" s="457"/>
      <c r="K597" s="457"/>
      <c r="L597" s="457"/>
      <c r="M597" s="204"/>
    </row>
    <row r="598" spans="1:13" ht="21" x14ac:dyDescent="0.3">
      <c r="A598" s="470"/>
      <c r="B598" s="457"/>
      <c r="C598" s="457"/>
      <c r="D598" s="457"/>
      <c r="E598" s="463"/>
      <c r="F598" s="463"/>
      <c r="G598" s="463"/>
      <c r="H598" s="463"/>
      <c r="I598" s="463"/>
      <c r="J598" s="457"/>
      <c r="K598" s="457"/>
      <c r="L598" s="472">
        <v>84</v>
      </c>
      <c r="M598" s="384"/>
    </row>
    <row r="599" spans="1:13" ht="18.75" x14ac:dyDescent="0.3">
      <c r="A599" s="470"/>
      <c r="B599" s="457"/>
      <c r="C599" s="457"/>
      <c r="D599" s="457"/>
      <c r="E599" s="463"/>
      <c r="F599" s="463"/>
      <c r="G599" s="463"/>
      <c r="H599" s="463"/>
      <c r="I599" s="463"/>
      <c r="J599" s="457"/>
      <c r="K599" s="457"/>
      <c r="L599" s="472"/>
      <c r="M599" s="384"/>
    </row>
    <row r="600" spans="1:13" ht="18.75" x14ac:dyDescent="0.3">
      <c r="A600" s="470"/>
      <c r="B600" s="457"/>
      <c r="C600" s="457"/>
      <c r="D600" s="457"/>
      <c r="E600" s="463"/>
      <c r="F600" s="463"/>
      <c r="G600" s="463"/>
      <c r="H600" s="463"/>
      <c r="I600" s="463"/>
      <c r="J600" s="457"/>
      <c r="K600" s="457"/>
      <c r="L600" s="472"/>
      <c r="M600" s="384"/>
    </row>
    <row r="601" spans="1:13" ht="18.75" x14ac:dyDescent="0.3">
      <c r="A601" s="470"/>
      <c r="B601" s="457"/>
      <c r="C601" s="457"/>
      <c r="D601" s="457"/>
      <c r="E601" s="463"/>
      <c r="F601" s="463"/>
      <c r="G601" s="463"/>
      <c r="H601" s="463"/>
      <c r="I601" s="463"/>
      <c r="J601" s="457"/>
      <c r="K601" s="457"/>
      <c r="L601" s="472"/>
      <c r="M601" s="384"/>
    </row>
    <row r="602" spans="1:13" ht="18.75" x14ac:dyDescent="0.3">
      <c r="A602" s="470"/>
      <c r="B602" s="457"/>
      <c r="C602" s="457"/>
      <c r="D602" s="457"/>
      <c r="E602" s="463"/>
      <c r="F602" s="463"/>
      <c r="G602" s="463"/>
      <c r="H602" s="463"/>
      <c r="I602" s="463"/>
      <c r="J602" s="457"/>
      <c r="K602" s="457"/>
      <c r="L602" s="457"/>
      <c r="M602" s="384"/>
    </row>
    <row r="603" spans="1:13" ht="18.75" x14ac:dyDescent="0.3">
      <c r="A603" s="470"/>
      <c r="B603" s="457"/>
      <c r="C603" s="457"/>
      <c r="D603" s="457"/>
      <c r="E603" s="357"/>
      <c r="F603" s="357"/>
      <c r="G603" s="357"/>
      <c r="H603" s="357"/>
      <c r="I603" s="357"/>
      <c r="J603" s="457"/>
      <c r="K603" s="457"/>
      <c r="L603" s="457"/>
      <c r="M603" s="384"/>
    </row>
    <row r="604" spans="1:13" ht="18.75" x14ac:dyDescent="0.3">
      <c r="A604" s="128" t="s">
        <v>6</v>
      </c>
      <c r="B604" s="129" t="s">
        <v>7</v>
      </c>
      <c r="C604" s="129" t="s">
        <v>8</v>
      </c>
      <c r="D604" s="130" t="s">
        <v>9</v>
      </c>
      <c r="E604" s="677" t="s">
        <v>10</v>
      </c>
      <c r="F604" s="678"/>
      <c r="G604" s="678"/>
      <c r="H604" s="678"/>
      <c r="I604" s="679"/>
      <c r="J604" s="129" t="s">
        <v>11</v>
      </c>
      <c r="K604" s="129" t="s">
        <v>12</v>
      </c>
      <c r="L604" s="129" t="s">
        <v>13</v>
      </c>
      <c r="M604" s="204"/>
    </row>
    <row r="605" spans="1:13" ht="18.75" x14ac:dyDescent="0.3">
      <c r="A605" s="132"/>
      <c r="B605" s="133"/>
      <c r="C605" s="133"/>
      <c r="D605" s="134" t="s">
        <v>14</v>
      </c>
      <c r="E605" s="121">
        <v>2566</v>
      </c>
      <c r="F605" s="121">
        <v>2567</v>
      </c>
      <c r="G605" s="121">
        <v>2568</v>
      </c>
      <c r="H605" s="121">
        <v>2569</v>
      </c>
      <c r="I605" s="121">
        <v>2570</v>
      </c>
      <c r="J605" s="134" t="s">
        <v>15</v>
      </c>
      <c r="K605" s="134" t="s">
        <v>16</v>
      </c>
      <c r="L605" s="134" t="s">
        <v>17</v>
      </c>
      <c r="M605" s="204"/>
    </row>
    <row r="606" spans="1:13" ht="18.75" x14ac:dyDescent="0.3">
      <c r="A606" s="137"/>
      <c r="B606" s="141"/>
      <c r="C606" s="141"/>
      <c r="D606" s="141"/>
      <c r="E606" s="142" t="s">
        <v>18</v>
      </c>
      <c r="F606" s="142" t="s">
        <v>18</v>
      </c>
      <c r="G606" s="142" t="s">
        <v>18</v>
      </c>
      <c r="H606" s="142" t="s">
        <v>18</v>
      </c>
      <c r="I606" s="142" t="s">
        <v>18</v>
      </c>
      <c r="J606" s="143"/>
      <c r="K606" s="143"/>
      <c r="L606" s="143" t="s">
        <v>19</v>
      </c>
      <c r="M606" s="204"/>
    </row>
    <row r="607" spans="1:13" ht="18.75" x14ac:dyDescent="0.3">
      <c r="A607" s="160">
        <v>7</v>
      </c>
      <c r="B607" s="190" t="s">
        <v>1632</v>
      </c>
      <c r="C607" s="124" t="s">
        <v>1406</v>
      </c>
      <c r="D607" s="124" t="s">
        <v>1407</v>
      </c>
      <c r="E607" s="145">
        <v>35600</v>
      </c>
      <c r="F607" s="145">
        <v>35600</v>
      </c>
      <c r="G607" s="145">
        <v>35600</v>
      </c>
      <c r="H607" s="194">
        <v>35600</v>
      </c>
      <c r="I607" s="194">
        <v>35600</v>
      </c>
      <c r="J607" s="124" t="s">
        <v>22</v>
      </c>
      <c r="K607" s="190" t="s">
        <v>1408</v>
      </c>
      <c r="L607" s="163" t="s">
        <v>376</v>
      </c>
      <c r="M607" s="204"/>
    </row>
    <row r="608" spans="1:13" ht="18.75" x14ac:dyDescent="0.3">
      <c r="A608" s="138"/>
      <c r="B608" s="144" t="s">
        <v>1633</v>
      </c>
      <c r="C608" s="159" t="s">
        <v>1409</v>
      </c>
      <c r="D608" s="159" t="s">
        <v>1410</v>
      </c>
      <c r="E608" s="139"/>
      <c r="F608" s="139"/>
      <c r="G608" s="139"/>
      <c r="H608" s="139"/>
      <c r="I608" s="139"/>
      <c r="J608" s="159" t="s">
        <v>1411</v>
      </c>
      <c r="K608" s="144" t="s">
        <v>1412</v>
      </c>
      <c r="L608" s="673" t="s">
        <v>1638</v>
      </c>
      <c r="M608" s="204"/>
    </row>
    <row r="609" spans="1:13" ht="18.75" x14ac:dyDescent="0.3">
      <c r="A609" s="138"/>
      <c r="B609" s="144" t="s">
        <v>1413</v>
      </c>
      <c r="C609" s="159" t="s">
        <v>1414</v>
      </c>
      <c r="D609" s="159"/>
      <c r="E609" s="139"/>
      <c r="F609" s="139"/>
      <c r="G609" s="139"/>
      <c r="H609" s="139"/>
      <c r="I609" s="139"/>
      <c r="J609" s="159" t="s">
        <v>1415</v>
      </c>
      <c r="K609" s="144" t="s">
        <v>1414</v>
      </c>
      <c r="L609" s="136"/>
      <c r="M609" s="204"/>
    </row>
    <row r="610" spans="1:13" ht="18.75" x14ac:dyDescent="0.3">
      <c r="A610" s="138"/>
      <c r="B610" s="159"/>
      <c r="C610" s="159" t="s">
        <v>544</v>
      </c>
      <c r="D610" s="159"/>
      <c r="E610" s="139"/>
      <c r="F610" s="139"/>
      <c r="G610" s="139"/>
      <c r="H610" s="139"/>
      <c r="I610" s="139"/>
      <c r="J610" s="159" t="s">
        <v>660</v>
      </c>
      <c r="K610" s="268" t="s">
        <v>544</v>
      </c>
      <c r="L610" s="136"/>
      <c r="M610" s="204"/>
    </row>
    <row r="611" spans="1:13" ht="18.75" x14ac:dyDescent="0.3">
      <c r="A611" s="138"/>
      <c r="B611" s="159"/>
      <c r="C611" s="159" t="s">
        <v>1416</v>
      </c>
      <c r="D611" s="159"/>
      <c r="E611" s="139"/>
      <c r="F611" s="139"/>
      <c r="G611" s="139"/>
      <c r="H611" s="139"/>
      <c r="I611" s="139"/>
      <c r="J611" s="159"/>
      <c r="K611" s="144" t="s">
        <v>1416</v>
      </c>
      <c r="L611" s="159"/>
      <c r="M611" s="204"/>
    </row>
    <row r="612" spans="1:13" ht="18.75" x14ac:dyDescent="0.3">
      <c r="A612" s="138"/>
      <c r="B612" s="159"/>
      <c r="C612" s="159" t="s">
        <v>1417</v>
      </c>
      <c r="D612" s="159"/>
      <c r="E612" s="139"/>
      <c r="F612" s="139"/>
      <c r="G612" s="139"/>
      <c r="H612" s="139"/>
      <c r="I612" s="139"/>
      <c r="J612" s="159"/>
      <c r="K612" s="144" t="s">
        <v>1417</v>
      </c>
      <c r="L612" s="159"/>
      <c r="M612" s="204"/>
    </row>
    <row r="613" spans="1:13" ht="18.75" x14ac:dyDescent="0.3">
      <c r="A613" s="138"/>
      <c r="B613" s="159"/>
      <c r="C613" s="159" t="s">
        <v>1418</v>
      </c>
      <c r="D613" s="159"/>
      <c r="E613" s="139"/>
      <c r="F613" s="139"/>
      <c r="G613" s="139"/>
      <c r="H613" s="139"/>
      <c r="I613" s="139"/>
      <c r="J613" s="159"/>
      <c r="K613" s="144" t="s">
        <v>1418</v>
      </c>
      <c r="L613" s="159"/>
      <c r="M613" s="204"/>
    </row>
    <row r="614" spans="1:13" ht="18.75" x14ac:dyDescent="0.3">
      <c r="A614" s="164"/>
      <c r="B614" s="156"/>
      <c r="C614" s="156" t="s">
        <v>1419</v>
      </c>
      <c r="D614" s="156"/>
      <c r="E614" s="161"/>
      <c r="F614" s="161"/>
      <c r="G614" s="161"/>
      <c r="H614" s="161"/>
      <c r="I614" s="161"/>
      <c r="J614" s="156"/>
      <c r="K614" s="205" t="s">
        <v>1419</v>
      </c>
      <c r="L614" s="156"/>
      <c r="M614" s="204"/>
    </row>
    <row r="615" spans="1:13" ht="18.75" x14ac:dyDescent="0.3">
      <c r="A615" s="287" t="s">
        <v>72</v>
      </c>
      <c r="B615" s="198" t="s">
        <v>1938</v>
      </c>
      <c r="C615" s="198" t="s">
        <v>74</v>
      </c>
      <c r="D615" s="198" t="s">
        <v>73</v>
      </c>
      <c r="E615" s="284">
        <f>E548+E554+E559+E574+E581+E607</f>
        <v>240600</v>
      </c>
      <c r="F615" s="284">
        <f>F548+F554+F559+F574+F581+F607</f>
        <v>240600</v>
      </c>
      <c r="G615" s="284">
        <f>G548+G554+G559+G574+G581+G607</f>
        <v>240600</v>
      </c>
      <c r="H615" s="284">
        <f>H548+H554+H559+H574+H581+H607</f>
        <v>240600</v>
      </c>
      <c r="I615" s="284">
        <f>I548+I554+I559+I574+I581+I607</f>
        <v>240600</v>
      </c>
      <c r="J615" s="198" t="s">
        <v>74</v>
      </c>
      <c r="K615" s="198" t="s">
        <v>74</v>
      </c>
      <c r="L615" s="198" t="s">
        <v>73</v>
      </c>
      <c r="M615" s="204"/>
    </row>
    <row r="616" spans="1:13" ht="18.75" x14ac:dyDescent="0.3">
      <c r="A616" s="210"/>
      <c r="B616" s="157"/>
      <c r="C616" s="157"/>
      <c r="D616" s="157"/>
      <c r="E616" s="167"/>
      <c r="F616" s="167"/>
      <c r="G616" s="167"/>
      <c r="H616" s="167"/>
      <c r="I616" s="167"/>
      <c r="J616" s="157"/>
      <c r="K616" s="157"/>
      <c r="L616" s="157"/>
      <c r="M616" s="204"/>
    </row>
    <row r="617" spans="1:13" ht="18.75" x14ac:dyDescent="0.3">
      <c r="A617" s="210"/>
      <c r="B617" s="157"/>
      <c r="C617" s="157"/>
      <c r="D617" s="157"/>
      <c r="E617" s="167"/>
      <c r="F617" s="167"/>
      <c r="G617" s="167"/>
      <c r="H617" s="167"/>
      <c r="I617" s="167"/>
      <c r="J617" s="157"/>
      <c r="K617" s="157"/>
      <c r="L617" s="157"/>
      <c r="M617" s="204"/>
    </row>
    <row r="618" spans="1:13" ht="18.75" x14ac:dyDescent="0.3">
      <c r="A618" s="210"/>
      <c r="B618" s="157"/>
      <c r="C618" s="157"/>
      <c r="D618" s="157"/>
      <c r="E618" s="167"/>
      <c r="F618" s="167"/>
      <c r="G618" s="167"/>
      <c r="H618" s="167"/>
      <c r="I618" s="167"/>
      <c r="J618" s="157"/>
      <c r="K618" s="157"/>
      <c r="L618" s="157"/>
      <c r="M618" s="204"/>
    </row>
    <row r="619" spans="1:13" ht="18.75" x14ac:dyDescent="0.3">
      <c r="A619" s="210"/>
      <c r="B619" s="157"/>
      <c r="C619" s="157"/>
      <c r="D619" s="157"/>
      <c r="E619" s="167"/>
      <c r="F619" s="167"/>
      <c r="G619" s="167"/>
      <c r="H619" s="167"/>
      <c r="I619" s="167"/>
      <c r="J619" s="157"/>
      <c r="K619" s="157"/>
      <c r="L619" s="157"/>
      <c r="M619" s="204"/>
    </row>
    <row r="620" spans="1:13" ht="18.75" x14ac:dyDescent="0.3">
      <c r="A620" s="470"/>
      <c r="B620" s="457"/>
      <c r="C620" s="457"/>
      <c r="D620" s="457"/>
      <c r="E620" s="463"/>
      <c r="F620" s="463"/>
      <c r="G620" s="463"/>
      <c r="H620" s="463"/>
      <c r="I620" s="463"/>
      <c r="J620" s="457"/>
      <c r="K620" s="457"/>
      <c r="L620" s="457"/>
      <c r="M620" s="384"/>
    </row>
    <row r="621" spans="1:13" ht="18.75" x14ac:dyDescent="0.3">
      <c r="A621" s="470"/>
      <c r="B621" s="457"/>
      <c r="C621" s="457"/>
      <c r="D621" s="457"/>
      <c r="E621" s="463"/>
      <c r="F621" s="463"/>
      <c r="G621" s="463"/>
      <c r="H621" s="463"/>
      <c r="I621" s="463"/>
      <c r="J621" s="457"/>
      <c r="K621" s="457"/>
      <c r="L621" s="457"/>
      <c r="M621" s="384"/>
    </row>
    <row r="622" spans="1:13" ht="18.75" x14ac:dyDescent="0.3">
      <c r="A622" s="470"/>
      <c r="B622" s="457"/>
      <c r="C622" s="457"/>
      <c r="D622" s="457"/>
      <c r="E622" s="463"/>
      <c r="F622" s="463"/>
      <c r="G622" s="463"/>
      <c r="H622" s="463"/>
      <c r="I622" s="463"/>
      <c r="J622" s="457"/>
      <c r="K622" s="457"/>
      <c r="L622" s="457"/>
      <c r="M622" s="384"/>
    </row>
    <row r="623" spans="1:13" ht="18.75" x14ac:dyDescent="0.3">
      <c r="A623" s="470"/>
      <c r="B623" s="457"/>
      <c r="C623" s="457"/>
      <c r="D623" s="457"/>
      <c r="E623" s="463"/>
      <c r="F623" s="463"/>
      <c r="G623" s="463"/>
      <c r="H623" s="463"/>
      <c r="I623" s="463"/>
      <c r="J623" s="457"/>
      <c r="K623" s="457"/>
      <c r="L623" s="457"/>
      <c r="M623" s="384"/>
    </row>
    <row r="624" spans="1:13" ht="18.75" x14ac:dyDescent="0.3">
      <c r="A624" s="210"/>
      <c r="B624" s="157"/>
      <c r="C624" s="157"/>
      <c r="D624" s="157"/>
      <c r="E624" s="167"/>
      <c r="F624" s="167"/>
      <c r="G624" s="167"/>
      <c r="H624" s="167"/>
      <c r="I624" s="167"/>
      <c r="J624" s="157"/>
      <c r="K624" s="157"/>
      <c r="L624" s="157"/>
      <c r="M624" s="204"/>
    </row>
    <row r="625" spans="1:13" ht="18.75" x14ac:dyDescent="0.3">
      <c r="A625" s="210"/>
      <c r="B625" s="157"/>
      <c r="C625" s="157"/>
      <c r="D625" s="157"/>
      <c r="E625" s="167"/>
      <c r="F625" s="167"/>
      <c r="G625" s="167"/>
      <c r="H625" s="167"/>
      <c r="I625" s="167"/>
      <c r="J625" s="157"/>
      <c r="K625" s="157"/>
      <c r="L625" s="157"/>
      <c r="M625" s="204"/>
    </row>
    <row r="626" spans="1:13" ht="18.75" x14ac:dyDescent="0.3">
      <c r="A626" s="210"/>
      <c r="B626" s="157"/>
      <c r="C626" s="157"/>
      <c r="D626" s="157"/>
      <c r="E626" s="167"/>
      <c r="F626" s="167"/>
      <c r="G626" s="167"/>
      <c r="H626" s="167"/>
      <c r="I626" s="167"/>
      <c r="J626" s="157"/>
      <c r="K626" s="157"/>
      <c r="L626" s="157"/>
      <c r="M626" s="204"/>
    </row>
    <row r="627" spans="1:13" ht="18.75" x14ac:dyDescent="0.3">
      <c r="A627" s="470"/>
      <c r="B627" s="457"/>
      <c r="C627" s="457"/>
      <c r="D627" s="457"/>
      <c r="E627" s="463"/>
      <c r="F627" s="463"/>
      <c r="G627" s="463"/>
      <c r="H627" s="463"/>
      <c r="I627" s="463"/>
      <c r="J627" s="457"/>
      <c r="K627" s="457"/>
      <c r="L627" s="472"/>
      <c r="M627" s="384"/>
    </row>
    <row r="628" spans="1:13" ht="21" x14ac:dyDescent="0.3">
      <c r="A628" s="470"/>
      <c r="B628" s="457"/>
      <c r="C628" s="457"/>
      <c r="D628" s="457"/>
      <c r="E628" s="463"/>
      <c r="F628" s="463"/>
      <c r="G628" s="463"/>
      <c r="H628" s="463"/>
      <c r="I628" s="463"/>
      <c r="J628" s="457"/>
      <c r="K628" s="457"/>
      <c r="L628" s="472">
        <v>85</v>
      </c>
      <c r="M628" s="384"/>
    </row>
    <row r="629" spans="1:13" ht="18.75" x14ac:dyDescent="0.3">
      <c r="A629" s="470"/>
      <c r="B629" s="457"/>
      <c r="C629" s="457"/>
      <c r="D629" s="457"/>
      <c r="E629" s="463"/>
      <c r="F629" s="463"/>
      <c r="G629" s="463"/>
      <c r="H629" s="463"/>
      <c r="I629" s="463"/>
      <c r="J629" s="457"/>
      <c r="K629" s="457"/>
      <c r="L629" s="472"/>
      <c r="M629" s="384"/>
    </row>
    <row r="630" spans="1:13" ht="20.25" x14ac:dyDescent="0.3">
      <c r="A630" s="202" t="s">
        <v>369</v>
      </c>
      <c r="B630" s="200"/>
      <c r="C630" s="200"/>
      <c r="D630" s="200"/>
      <c r="E630" s="200"/>
      <c r="F630" s="200"/>
      <c r="G630" s="200"/>
      <c r="H630" s="200"/>
      <c r="I630" s="200"/>
    </row>
    <row r="631" spans="1:13" ht="20.25" x14ac:dyDescent="0.3">
      <c r="A631" s="202" t="s">
        <v>1544</v>
      </c>
      <c r="B631" s="200"/>
      <c r="C631" s="200"/>
      <c r="D631" s="200"/>
      <c r="E631" s="200"/>
      <c r="F631" s="200"/>
      <c r="G631" s="200"/>
      <c r="H631" s="200"/>
      <c r="I631" s="200"/>
    </row>
    <row r="632" spans="1:13" ht="20.25" x14ac:dyDescent="0.3">
      <c r="A632" s="202" t="s">
        <v>370</v>
      </c>
      <c r="B632" s="200"/>
      <c r="C632" s="200"/>
      <c r="D632" s="200"/>
      <c r="E632" s="200"/>
      <c r="F632" s="200"/>
      <c r="G632" s="200"/>
      <c r="H632" s="200"/>
      <c r="I632" s="200"/>
    </row>
    <row r="633" spans="1:13" ht="20.25" x14ac:dyDescent="0.3">
      <c r="A633" s="202" t="s">
        <v>465</v>
      </c>
      <c r="B633" s="200"/>
      <c r="C633" s="200"/>
      <c r="D633" s="200"/>
      <c r="E633" s="200"/>
      <c r="F633" s="200"/>
      <c r="G633" s="200"/>
      <c r="H633" s="200"/>
      <c r="I633" s="200"/>
    </row>
    <row r="634" spans="1:13" ht="18.75" x14ac:dyDescent="0.3">
      <c r="A634" s="128" t="s">
        <v>6</v>
      </c>
      <c r="B634" s="129" t="s">
        <v>7</v>
      </c>
      <c r="C634" s="129" t="s">
        <v>8</v>
      </c>
      <c r="D634" s="129" t="s">
        <v>9</v>
      </c>
      <c r="E634" s="677" t="s">
        <v>10</v>
      </c>
      <c r="F634" s="678"/>
      <c r="G634" s="678"/>
      <c r="H634" s="678"/>
      <c r="I634" s="679"/>
      <c r="J634" s="129" t="s">
        <v>11</v>
      </c>
      <c r="K634" s="129" t="s">
        <v>12</v>
      </c>
      <c r="L634" s="129" t="s">
        <v>13</v>
      </c>
    </row>
    <row r="635" spans="1:13" ht="18.75" x14ac:dyDescent="0.3">
      <c r="A635" s="132"/>
      <c r="B635" s="133"/>
      <c r="C635" s="133"/>
      <c r="D635" s="134" t="s">
        <v>14</v>
      </c>
      <c r="E635" s="121">
        <v>2566</v>
      </c>
      <c r="F635" s="121">
        <v>2567</v>
      </c>
      <c r="G635" s="121">
        <v>2568</v>
      </c>
      <c r="H635" s="121">
        <v>2569</v>
      </c>
      <c r="I635" s="121">
        <v>2570</v>
      </c>
      <c r="J635" s="134" t="s">
        <v>15</v>
      </c>
      <c r="K635" s="134" t="s">
        <v>16</v>
      </c>
      <c r="L635" s="134" t="s">
        <v>17</v>
      </c>
    </row>
    <row r="636" spans="1:13" ht="18.75" x14ac:dyDescent="0.3">
      <c r="A636" s="137"/>
      <c r="B636" s="141"/>
      <c r="C636" s="141"/>
      <c r="D636" s="141"/>
      <c r="E636" s="142" t="s">
        <v>18</v>
      </c>
      <c r="F636" s="142" t="s">
        <v>18</v>
      </c>
      <c r="G636" s="142" t="s">
        <v>18</v>
      </c>
      <c r="H636" s="142" t="s">
        <v>18</v>
      </c>
      <c r="I636" s="142" t="s">
        <v>18</v>
      </c>
      <c r="J636" s="143"/>
      <c r="K636" s="143"/>
      <c r="L636" s="143" t="s">
        <v>19</v>
      </c>
    </row>
    <row r="637" spans="1:13" ht="18.75" x14ac:dyDescent="0.3">
      <c r="A637" s="163">
        <v>1</v>
      </c>
      <c r="B637" s="124" t="s">
        <v>466</v>
      </c>
      <c r="C637" s="124" t="s">
        <v>1634</v>
      </c>
      <c r="D637" s="124" t="s">
        <v>467</v>
      </c>
      <c r="E637" s="104">
        <v>10000</v>
      </c>
      <c r="F637" s="104">
        <v>10000</v>
      </c>
      <c r="G637" s="104">
        <v>10000</v>
      </c>
      <c r="H637" s="104">
        <v>10000</v>
      </c>
      <c r="I637" s="104">
        <v>10000</v>
      </c>
      <c r="J637" s="190" t="s">
        <v>22</v>
      </c>
      <c r="K637" s="124" t="s">
        <v>1639</v>
      </c>
      <c r="L637" s="163" t="s">
        <v>376</v>
      </c>
    </row>
    <row r="638" spans="1:13" ht="18.75" x14ac:dyDescent="0.3">
      <c r="A638" s="138"/>
      <c r="B638" s="159"/>
      <c r="C638" s="159" t="s">
        <v>1635</v>
      </c>
      <c r="D638" s="159" t="s">
        <v>404</v>
      </c>
      <c r="E638" s="139"/>
      <c r="F638" s="140"/>
      <c r="G638" s="140"/>
      <c r="H638" s="139"/>
      <c r="I638" s="139"/>
      <c r="J638" s="144" t="s">
        <v>10</v>
      </c>
      <c r="K638" s="144" t="s">
        <v>468</v>
      </c>
      <c r="L638" s="673" t="s">
        <v>1638</v>
      </c>
    </row>
    <row r="639" spans="1:13" ht="18.75" x14ac:dyDescent="0.3">
      <c r="A639" s="138"/>
      <c r="B639" s="159"/>
      <c r="C639" s="159" t="s">
        <v>469</v>
      </c>
      <c r="D639" s="159" t="s">
        <v>470</v>
      </c>
      <c r="E639" s="139"/>
      <c r="F639" s="139"/>
      <c r="G639" s="139"/>
      <c r="H639" s="139"/>
      <c r="I639" s="139"/>
      <c r="J639" s="144" t="s">
        <v>1636</v>
      </c>
      <c r="K639" s="159" t="s">
        <v>471</v>
      </c>
      <c r="L639" s="138"/>
    </row>
    <row r="640" spans="1:13" ht="18.75" x14ac:dyDescent="0.3">
      <c r="A640" s="138"/>
      <c r="B640" s="159"/>
      <c r="C640" s="159" t="s">
        <v>472</v>
      </c>
      <c r="D640" s="159"/>
      <c r="E640" s="139"/>
      <c r="F640" s="139"/>
      <c r="G640" s="139"/>
      <c r="H640" s="139"/>
      <c r="I640" s="139"/>
      <c r="J640" s="144" t="s">
        <v>1637</v>
      </c>
      <c r="K640" s="159" t="s">
        <v>473</v>
      </c>
      <c r="L640" s="138"/>
    </row>
    <row r="641" spans="1:13" ht="18.75" x14ac:dyDescent="0.3">
      <c r="A641" s="164"/>
      <c r="B641" s="156"/>
      <c r="C641" s="156"/>
      <c r="D641" s="156"/>
      <c r="E641" s="161"/>
      <c r="F641" s="161"/>
      <c r="G641" s="161"/>
      <c r="H641" s="161"/>
      <c r="I641" s="161"/>
      <c r="J641" s="205" t="s">
        <v>380</v>
      </c>
      <c r="K641" s="156"/>
      <c r="L641" s="164"/>
    </row>
    <row r="642" spans="1:13" ht="18.75" x14ac:dyDescent="0.3">
      <c r="A642" s="163">
        <v>2</v>
      </c>
      <c r="B642" s="124" t="s">
        <v>474</v>
      </c>
      <c r="C642" s="124" t="s">
        <v>475</v>
      </c>
      <c r="D642" s="124" t="s">
        <v>476</v>
      </c>
      <c r="E642" s="104">
        <v>37000</v>
      </c>
      <c r="F642" s="104">
        <v>37000</v>
      </c>
      <c r="G642" s="104">
        <v>37000</v>
      </c>
      <c r="H642" s="104">
        <v>37000</v>
      </c>
      <c r="I642" s="104">
        <v>37000</v>
      </c>
      <c r="J642" s="124" t="s">
        <v>22</v>
      </c>
      <c r="K642" s="124" t="s">
        <v>396</v>
      </c>
      <c r="L642" s="163" t="s">
        <v>376</v>
      </c>
    </row>
    <row r="643" spans="1:13" ht="18.75" x14ac:dyDescent="0.3">
      <c r="A643" s="138"/>
      <c r="B643" s="159"/>
      <c r="C643" s="159" t="s">
        <v>477</v>
      </c>
      <c r="D643" s="159" t="s">
        <v>478</v>
      </c>
      <c r="E643" s="140"/>
      <c r="F643" s="140"/>
      <c r="G643" s="140"/>
      <c r="H643" s="140"/>
      <c r="I643" s="140"/>
      <c r="J643" s="159" t="s">
        <v>479</v>
      </c>
      <c r="K643" s="159" t="s">
        <v>480</v>
      </c>
      <c r="L643" s="673" t="s">
        <v>1638</v>
      </c>
    </row>
    <row r="644" spans="1:13" ht="18.75" x14ac:dyDescent="0.3">
      <c r="A644" s="138"/>
      <c r="B644" s="159"/>
      <c r="C644" s="159" t="s">
        <v>481</v>
      </c>
      <c r="D644" s="159"/>
      <c r="E644" s="139"/>
      <c r="F644" s="139"/>
      <c r="G644" s="139"/>
      <c r="H644" s="139"/>
      <c r="I644" s="139"/>
      <c r="J644" s="159" t="s">
        <v>380</v>
      </c>
      <c r="K644" s="159"/>
      <c r="L644" s="136"/>
    </row>
    <row r="645" spans="1:13" ht="18.75" x14ac:dyDescent="0.3">
      <c r="A645" s="138"/>
      <c r="B645" s="159"/>
      <c r="C645" s="159" t="s">
        <v>482</v>
      </c>
      <c r="D645" s="159"/>
      <c r="E645" s="139"/>
      <c r="F645" s="139"/>
      <c r="G645" s="139"/>
      <c r="H645" s="139"/>
      <c r="I645" s="139"/>
      <c r="J645" s="159"/>
      <c r="K645" s="159"/>
      <c r="L645" s="136"/>
    </row>
    <row r="646" spans="1:13" ht="18.75" x14ac:dyDescent="0.3">
      <c r="A646" s="138"/>
      <c r="B646" s="159"/>
      <c r="C646" s="159" t="s">
        <v>483</v>
      </c>
      <c r="D646" s="159"/>
      <c r="E646" s="139"/>
      <c r="F646" s="139"/>
      <c r="G646" s="139"/>
      <c r="H646" s="139"/>
      <c r="I646" s="139"/>
      <c r="J646" s="159"/>
      <c r="K646" s="159"/>
      <c r="L646" s="136"/>
    </row>
    <row r="647" spans="1:13" ht="18.75" x14ac:dyDescent="0.3">
      <c r="A647" s="164"/>
      <c r="B647" s="156"/>
      <c r="C647" s="156"/>
      <c r="D647" s="156"/>
      <c r="E647" s="161"/>
      <c r="F647" s="161"/>
      <c r="G647" s="161"/>
      <c r="H647" s="161"/>
      <c r="I647" s="161"/>
      <c r="J647" s="156"/>
      <c r="K647" s="156"/>
      <c r="L647" s="162"/>
    </row>
    <row r="648" spans="1:13" ht="18.75" x14ac:dyDescent="0.3">
      <c r="A648" s="160">
        <v>3</v>
      </c>
      <c r="B648" s="124" t="s">
        <v>484</v>
      </c>
      <c r="C648" s="124" t="s">
        <v>485</v>
      </c>
      <c r="D648" s="124" t="s">
        <v>1420</v>
      </c>
      <c r="E648" s="194">
        <v>22000</v>
      </c>
      <c r="F648" s="194">
        <v>22000</v>
      </c>
      <c r="G648" s="194">
        <v>22000</v>
      </c>
      <c r="H648" s="194">
        <v>22000</v>
      </c>
      <c r="I648" s="194">
        <v>22000</v>
      </c>
      <c r="J648" s="190" t="s">
        <v>22</v>
      </c>
      <c r="K648" s="124" t="s">
        <v>486</v>
      </c>
      <c r="L648" s="163" t="s">
        <v>376</v>
      </c>
    </row>
    <row r="649" spans="1:13" ht="18.75" x14ac:dyDescent="0.3">
      <c r="A649" s="136"/>
      <c r="B649" s="159" t="s">
        <v>1421</v>
      </c>
      <c r="C649" s="159" t="s">
        <v>487</v>
      </c>
      <c r="D649" s="159" t="s">
        <v>1422</v>
      </c>
      <c r="E649" s="139"/>
      <c r="F649" s="139"/>
      <c r="G649" s="139"/>
      <c r="H649" s="139"/>
      <c r="I649" s="139"/>
      <c r="J649" s="144" t="s">
        <v>479</v>
      </c>
      <c r="K649" s="159" t="s">
        <v>488</v>
      </c>
      <c r="L649" s="673" t="s">
        <v>1638</v>
      </c>
    </row>
    <row r="650" spans="1:13" ht="18.75" x14ac:dyDescent="0.3">
      <c r="A650" s="138"/>
      <c r="B650" s="159"/>
      <c r="C650" s="159" t="s">
        <v>489</v>
      </c>
      <c r="D650" s="159" t="s">
        <v>490</v>
      </c>
      <c r="E650" s="139"/>
      <c r="F650" s="139"/>
      <c r="G650" s="139"/>
      <c r="H650" s="139"/>
      <c r="I650" s="139"/>
      <c r="J650" s="144" t="s">
        <v>1640</v>
      </c>
      <c r="K650" s="159" t="s">
        <v>491</v>
      </c>
      <c r="L650" s="136"/>
    </row>
    <row r="651" spans="1:13" ht="18.75" x14ac:dyDescent="0.3">
      <c r="A651" s="138"/>
      <c r="B651" s="159"/>
      <c r="C651" s="159" t="s">
        <v>492</v>
      </c>
      <c r="D651" s="159" t="s">
        <v>1423</v>
      </c>
      <c r="E651" s="139"/>
      <c r="F651" s="139"/>
      <c r="G651" s="139"/>
      <c r="H651" s="139"/>
      <c r="I651" s="139"/>
      <c r="J651" s="144" t="s">
        <v>1641</v>
      </c>
      <c r="K651" s="159" t="s">
        <v>387</v>
      </c>
      <c r="L651" s="136"/>
    </row>
    <row r="652" spans="1:13" ht="18.75" x14ac:dyDescent="0.3">
      <c r="A652" s="164"/>
      <c r="B652" s="156"/>
      <c r="C652" s="156"/>
      <c r="D652" s="156" t="s">
        <v>1424</v>
      </c>
      <c r="E652" s="161"/>
      <c r="F652" s="161"/>
      <c r="G652" s="161"/>
      <c r="H652" s="161"/>
      <c r="I652" s="161"/>
      <c r="J652" s="156"/>
      <c r="K652" s="156"/>
      <c r="L652" s="162"/>
    </row>
    <row r="653" spans="1:13" ht="18.75" x14ac:dyDescent="0.3">
      <c r="A653" s="160">
        <v>4</v>
      </c>
      <c r="B653" s="189" t="s">
        <v>1782</v>
      </c>
      <c r="C653" s="124" t="s">
        <v>493</v>
      </c>
      <c r="D653" s="124" t="s">
        <v>476</v>
      </c>
      <c r="E653" s="104">
        <v>20000</v>
      </c>
      <c r="F653" s="104">
        <v>20000</v>
      </c>
      <c r="G653" s="104">
        <v>20000</v>
      </c>
      <c r="H653" s="104">
        <v>20000</v>
      </c>
      <c r="I653" s="104">
        <v>20000</v>
      </c>
      <c r="J653" s="124" t="s">
        <v>22</v>
      </c>
      <c r="K653" s="124" t="s">
        <v>494</v>
      </c>
      <c r="L653" s="163" t="s">
        <v>376</v>
      </c>
    </row>
    <row r="654" spans="1:13" ht="18.75" x14ac:dyDescent="0.3">
      <c r="A654" s="138"/>
      <c r="B654" s="157" t="s">
        <v>1783</v>
      </c>
      <c r="C654" s="159" t="s">
        <v>495</v>
      </c>
      <c r="D654" s="159" t="s">
        <v>478</v>
      </c>
      <c r="E654" s="139"/>
      <c r="F654" s="139"/>
      <c r="G654" s="139"/>
      <c r="H654" s="139"/>
      <c r="I654" s="139"/>
      <c r="J654" s="159" t="s">
        <v>479</v>
      </c>
      <c r="K654" s="159" t="s">
        <v>496</v>
      </c>
      <c r="L654" s="673" t="s">
        <v>1638</v>
      </c>
    </row>
    <row r="655" spans="1:13" ht="18.75" x14ac:dyDescent="0.3">
      <c r="A655" s="164"/>
      <c r="B655" s="228"/>
      <c r="C655" s="156"/>
      <c r="D655" s="156"/>
      <c r="E655" s="161"/>
      <c r="F655" s="161"/>
      <c r="G655" s="161"/>
      <c r="H655" s="161"/>
      <c r="I655" s="161"/>
      <c r="J655" s="156" t="s">
        <v>380</v>
      </c>
      <c r="K655" s="156"/>
      <c r="L655" s="162"/>
      <c r="M655" s="204"/>
    </row>
    <row r="656" spans="1:13" ht="18.75" x14ac:dyDescent="0.3">
      <c r="A656" s="449" t="s">
        <v>72</v>
      </c>
      <c r="B656" s="450" t="s">
        <v>1939</v>
      </c>
      <c r="C656" s="450" t="s">
        <v>73</v>
      </c>
      <c r="D656" s="450" t="s">
        <v>73</v>
      </c>
      <c r="E656" s="539">
        <f>E637+E642+E648+E653</f>
        <v>89000</v>
      </c>
      <c r="F656" s="539">
        <f>F637+F642+F648+F653</f>
        <v>89000</v>
      </c>
      <c r="G656" s="539">
        <f>G637+G642+G648+G653</f>
        <v>89000</v>
      </c>
      <c r="H656" s="539">
        <f>H637+H642+H648+H653</f>
        <v>89000</v>
      </c>
      <c r="I656" s="539">
        <f>I637+I642+I648+I653</f>
        <v>89000</v>
      </c>
      <c r="J656" s="450" t="s">
        <v>73</v>
      </c>
      <c r="K656" s="450" t="s">
        <v>73</v>
      </c>
      <c r="L656" s="450" t="s">
        <v>73</v>
      </c>
      <c r="M656" s="204"/>
    </row>
    <row r="657" spans="1:13" ht="21" x14ac:dyDescent="0.2">
      <c r="L657" s="590">
        <v>86</v>
      </c>
      <c r="M657" s="384"/>
    </row>
    <row r="658" spans="1:13" x14ac:dyDescent="0.2">
      <c r="L658" s="590"/>
      <c r="M658" s="384"/>
    </row>
    <row r="659" spans="1:13" x14ac:dyDescent="0.2">
      <c r="L659" s="590"/>
      <c r="M659" s="384"/>
    </row>
    <row r="660" spans="1:13" x14ac:dyDescent="0.2">
      <c r="L660" s="590"/>
      <c r="M660" s="384"/>
    </row>
    <row r="661" spans="1:13" x14ac:dyDescent="0.2">
      <c r="L661" s="590"/>
      <c r="M661" s="384"/>
    </row>
    <row r="662" spans="1:13" x14ac:dyDescent="0.2">
      <c r="L662" s="590"/>
      <c r="M662" s="384"/>
    </row>
    <row r="663" spans="1:13" ht="20.25" x14ac:dyDescent="0.3">
      <c r="A663" s="202" t="s">
        <v>369</v>
      </c>
      <c r="B663" s="200"/>
      <c r="C663" s="200"/>
      <c r="D663" s="200"/>
      <c r="E663" s="200"/>
      <c r="F663" s="200"/>
      <c r="G663" s="200"/>
      <c r="H663" s="200"/>
      <c r="I663" s="200"/>
      <c r="L663" s="590"/>
      <c r="M663" s="384"/>
    </row>
    <row r="664" spans="1:13" ht="20.25" x14ac:dyDescent="0.3">
      <c r="A664" s="202" t="s">
        <v>1544</v>
      </c>
      <c r="B664" s="200"/>
      <c r="C664" s="200"/>
      <c r="D664" s="200"/>
      <c r="E664" s="200"/>
      <c r="F664" s="200"/>
      <c r="G664" s="200"/>
      <c r="H664" s="200"/>
      <c r="I664" s="200"/>
      <c r="L664" s="590"/>
      <c r="M664" s="384"/>
    </row>
    <row r="665" spans="1:13" ht="20.25" x14ac:dyDescent="0.3">
      <c r="A665" s="202" t="s">
        <v>370</v>
      </c>
      <c r="B665" s="200"/>
      <c r="C665" s="200"/>
      <c r="D665" s="200"/>
      <c r="E665" s="200"/>
      <c r="F665" s="200"/>
      <c r="G665" s="200"/>
      <c r="H665" s="200"/>
      <c r="I665" s="200"/>
      <c r="L665" s="590"/>
      <c r="M665" s="384"/>
    </row>
    <row r="666" spans="1:13" s="215" customFormat="1" ht="20.25" x14ac:dyDescent="0.3">
      <c r="B666" s="267" t="s">
        <v>2120</v>
      </c>
      <c r="C666" s="267"/>
      <c r="L666" s="590"/>
      <c r="M666" s="259"/>
    </row>
    <row r="667" spans="1:13" s="215" customFormat="1" ht="18.75" x14ac:dyDescent="0.3">
      <c r="A667" s="436" t="s">
        <v>6</v>
      </c>
      <c r="B667" s="437" t="s">
        <v>7</v>
      </c>
      <c r="C667" s="437" t="s">
        <v>8</v>
      </c>
      <c r="D667" s="437" t="s">
        <v>9</v>
      </c>
      <c r="E667" s="677" t="s">
        <v>10</v>
      </c>
      <c r="F667" s="678"/>
      <c r="G667" s="678"/>
      <c r="H667" s="678"/>
      <c r="I667" s="679"/>
      <c r="J667" s="437" t="s">
        <v>11</v>
      </c>
      <c r="K667" s="437" t="s">
        <v>12</v>
      </c>
      <c r="L667" s="437" t="s">
        <v>13</v>
      </c>
      <c r="M667" s="259"/>
    </row>
    <row r="668" spans="1:13" s="215" customFormat="1" ht="18.75" x14ac:dyDescent="0.3">
      <c r="A668" s="440"/>
      <c r="B668" s="441"/>
      <c r="C668" s="441"/>
      <c r="D668" s="442" t="s">
        <v>14</v>
      </c>
      <c r="E668" s="409">
        <v>2566</v>
      </c>
      <c r="F668" s="409">
        <v>2567</v>
      </c>
      <c r="G668" s="409">
        <v>2568</v>
      </c>
      <c r="H668" s="409">
        <v>2569</v>
      </c>
      <c r="I668" s="409">
        <v>2570</v>
      </c>
      <c r="J668" s="442" t="s">
        <v>15</v>
      </c>
      <c r="K668" s="442" t="s">
        <v>16</v>
      </c>
      <c r="L668" s="442" t="s">
        <v>17</v>
      </c>
      <c r="M668" s="259"/>
    </row>
    <row r="669" spans="1:13" s="215" customFormat="1" ht="18.75" x14ac:dyDescent="0.3">
      <c r="A669" s="446"/>
      <c r="B669" s="465"/>
      <c r="C669" s="465"/>
      <c r="D669" s="465"/>
      <c r="E669" s="466" t="s">
        <v>18</v>
      </c>
      <c r="F669" s="466" t="s">
        <v>18</v>
      </c>
      <c r="G669" s="466" t="s">
        <v>18</v>
      </c>
      <c r="H669" s="466" t="s">
        <v>18</v>
      </c>
      <c r="I669" s="466" t="s">
        <v>18</v>
      </c>
      <c r="J669" s="467"/>
      <c r="K669" s="467"/>
      <c r="L669" s="467" t="s">
        <v>19</v>
      </c>
      <c r="M669" s="259"/>
    </row>
    <row r="670" spans="1:13" s="215" customFormat="1" ht="18.75" x14ac:dyDescent="0.3">
      <c r="A670" s="420">
        <v>1</v>
      </c>
      <c r="B670" s="418" t="s">
        <v>2088</v>
      </c>
      <c r="C670" s="418" t="s">
        <v>2102</v>
      </c>
      <c r="D670" s="418" t="s">
        <v>2091</v>
      </c>
      <c r="E670" s="423">
        <v>620000</v>
      </c>
      <c r="F670" s="423">
        <v>620000</v>
      </c>
      <c r="G670" s="423">
        <v>620000</v>
      </c>
      <c r="H670" s="423">
        <v>620000</v>
      </c>
      <c r="I670" s="423">
        <v>620000</v>
      </c>
      <c r="J670" s="468" t="s">
        <v>22</v>
      </c>
      <c r="K670" s="418" t="s">
        <v>2104</v>
      </c>
      <c r="L670" s="420" t="s">
        <v>24</v>
      </c>
      <c r="M670" s="259"/>
    </row>
    <row r="671" spans="1:13" s="215" customFormat="1" ht="18.75" x14ac:dyDescent="0.3">
      <c r="A671" s="458"/>
      <c r="B671" s="419" t="s">
        <v>1760</v>
      </c>
      <c r="C671" s="419" t="s">
        <v>2103</v>
      </c>
      <c r="D671" s="419" t="s">
        <v>2089</v>
      </c>
      <c r="E671" s="459"/>
      <c r="F671" s="460"/>
      <c r="G671" s="460"/>
      <c r="H671" s="459"/>
      <c r="I671" s="459"/>
      <c r="J671" s="469" t="s">
        <v>1743</v>
      </c>
      <c r="K671" s="419" t="s">
        <v>2105</v>
      </c>
      <c r="L671" s="458"/>
      <c r="M671" s="259"/>
    </row>
    <row r="672" spans="1:13" s="215" customFormat="1" ht="18.75" x14ac:dyDescent="0.3">
      <c r="A672" s="458"/>
      <c r="B672" s="419"/>
      <c r="C672" s="419"/>
      <c r="D672" s="419" t="s">
        <v>2090</v>
      </c>
      <c r="E672" s="459"/>
      <c r="F672" s="459"/>
      <c r="G672" s="459"/>
      <c r="H672" s="459"/>
      <c r="I672" s="459"/>
      <c r="J672" s="469" t="s">
        <v>27</v>
      </c>
      <c r="K672" s="419"/>
      <c r="L672" s="458"/>
      <c r="M672" s="259"/>
    </row>
    <row r="673" spans="1:13" s="215" customFormat="1" ht="18.75" x14ac:dyDescent="0.3">
      <c r="A673" s="458"/>
      <c r="B673" s="419"/>
      <c r="C673" s="419"/>
      <c r="D673" s="419" t="s">
        <v>2092</v>
      </c>
      <c r="E673" s="459"/>
      <c r="F673" s="459"/>
      <c r="G673" s="459"/>
      <c r="H673" s="459"/>
      <c r="I673" s="459"/>
      <c r="J673" s="469"/>
      <c r="K673" s="419"/>
      <c r="L673" s="458"/>
      <c r="M673" s="259"/>
    </row>
    <row r="674" spans="1:13" s="215" customFormat="1" ht="18.75" x14ac:dyDescent="0.3">
      <c r="A674" s="458"/>
      <c r="B674" s="419"/>
      <c r="C674" s="419"/>
      <c r="D674" s="419" t="s">
        <v>2093</v>
      </c>
      <c r="E674" s="459"/>
      <c r="F674" s="459"/>
      <c r="G674" s="459"/>
      <c r="H674" s="459"/>
      <c r="I674" s="459"/>
      <c r="J674" s="469"/>
      <c r="K674" s="419"/>
      <c r="L674" s="458"/>
      <c r="M674" s="259"/>
    </row>
    <row r="675" spans="1:13" s="215" customFormat="1" ht="18.75" x14ac:dyDescent="0.3">
      <c r="A675" s="419"/>
      <c r="B675" s="419"/>
      <c r="C675" s="419"/>
      <c r="D675" s="419" t="s">
        <v>2094</v>
      </c>
      <c r="E675" s="419"/>
      <c r="F675" s="419"/>
      <c r="G675" s="419"/>
      <c r="H675" s="419"/>
      <c r="I675" s="419"/>
      <c r="J675" s="419"/>
      <c r="K675" s="419"/>
      <c r="L675" s="596"/>
      <c r="M675" s="259"/>
    </row>
    <row r="676" spans="1:13" s="215" customFormat="1" ht="18.75" x14ac:dyDescent="0.3">
      <c r="A676" s="419"/>
      <c r="B676" s="419"/>
      <c r="C676" s="419"/>
      <c r="D676" s="419" t="s">
        <v>2095</v>
      </c>
      <c r="E676" s="419"/>
      <c r="F676" s="419"/>
      <c r="G676" s="419"/>
      <c r="H676" s="419"/>
      <c r="I676" s="419"/>
      <c r="J676" s="419"/>
      <c r="K676" s="419"/>
      <c r="L676" s="596"/>
      <c r="M676" s="259"/>
    </row>
    <row r="677" spans="1:13" s="215" customFormat="1" ht="18.75" x14ac:dyDescent="0.3">
      <c r="A677" s="419"/>
      <c r="B677" s="419"/>
      <c r="C677" s="419"/>
      <c r="D677" s="419" t="s">
        <v>2106</v>
      </c>
      <c r="E677" s="419"/>
      <c r="F677" s="419"/>
      <c r="G677" s="419"/>
      <c r="H677" s="419"/>
      <c r="I677" s="419"/>
      <c r="J677" s="419"/>
      <c r="K677" s="419"/>
      <c r="L677" s="596"/>
      <c r="M677" s="259"/>
    </row>
    <row r="678" spans="1:13" s="215" customFormat="1" ht="18.75" x14ac:dyDescent="0.3">
      <c r="A678" s="419"/>
      <c r="B678" s="419"/>
      <c r="C678" s="419"/>
      <c r="D678" s="419" t="s">
        <v>2096</v>
      </c>
      <c r="E678" s="419"/>
      <c r="F678" s="419"/>
      <c r="G678" s="419"/>
      <c r="H678" s="419"/>
      <c r="I678" s="419"/>
      <c r="J678" s="419"/>
      <c r="K678" s="419"/>
      <c r="L678" s="596"/>
      <c r="M678" s="259"/>
    </row>
    <row r="679" spans="1:13" s="215" customFormat="1" ht="18.75" x14ac:dyDescent="0.3">
      <c r="A679" s="419"/>
      <c r="B679" s="419"/>
      <c r="C679" s="419"/>
      <c r="D679" s="419" t="s">
        <v>2097</v>
      </c>
      <c r="E679" s="419"/>
      <c r="F679" s="419"/>
      <c r="G679" s="419"/>
      <c r="H679" s="419"/>
      <c r="I679" s="419"/>
      <c r="J679" s="419"/>
      <c r="K679" s="419"/>
      <c r="L679" s="596"/>
      <c r="M679" s="259"/>
    </row>
    <row r="680" spans="1:13" s="215" customFormat="1" ht="18.75" x14ac:dyDescent="0.3">
      <c r="A680" s="419"/>
      <c r="B680" s="419"/>
      <c r="C680" s="419"/>
      <c r="D680" s="419" t="s">
        <v>2098</v>
      </c>
      <c r="E680" s="419"/>
      <c r="F680" s="419"/>
      <c r="G680" s="419"/>
      <c r="H680" s="419"/>
      <c r="I680" s="419"/>
      <c r="J680" s="419"/>
      <c r="K680" s="419"/>
      <c r="L680" s="596"/>
      <c r="M680" s="259"/>
    </row>
    <row r="681" spans="1:13" s="215" customFormat="1" ht="18.75" x14ac:dyDescent="0.3">
      <c r="A681" s="419"/>
      <c r="B681" s="419"/>
      <c r="C681" s="419"/>
      <c r="D681" s="419" t="s">
        <v>2099</v>
      </c>
      <c r="E681" s="419"/>
      <c r="F681" s="419"/>
      <c r="G681" s="419"/>
      <c r="H681" s="419"/>
      <c r="I681" s="419"/>
      <c r="J681" s="419"/>
      <c r="K681" s="419"/>
      <c r="L681" s="596"/>
      <c r="M681" s="259"/>
    </row>
    <row r="682" spans="1:13" s="215" customFormat="1" ht="18.75" x14ac:dyDescent="0.3">
      <c r="A682" s="419"/>
      <c r="B682" s="419"/>
      <c r="C682" s="419"/>
      <c r="D682" s="419" t="s">
        <v>2100</v>
      </c>
      <c r="E682" s="419"/>
      <c r="F682" s="419"/>
      <c r="G682" s="419"/>
      <c r="H682" s="419"/>
      <c r="I682" s="419"/>
      <c r="J682" s="419"/>
      <c r="K682" s="419"/>
      <c r="L682" s="596"/>
      <c r="M682" s="259"/>
    </row>
    <row r="683" spans="1:13" s="215" customFormat="1" ht="18.75" x14ac:dyDescent="0.3">
      <c r="A683" s="419"/>
      <c r="B683" s="419"/>
      <c r="C683" s="419"/>
      <c r="D683" s="419" t="s">
        <v>2101</v>
      </c>
      <c r="E683" s="419"/>
      <c r="F683" s="419"/>
      <c r="G683" s="419"/>
      <c r="H683" s="419"/>
      <c r="I683" s="419"/>
      <c r="J683" s="419"/>
      <c r="K683" s="419"/>
      <c r="L683" s="596"/>
      <c r="M683" s="259"/>
    </row>
    <row r="684" spans="1:13" s="215" customFormat="1" ht="18.75" x14ac:dyDescent="0.3">
      <c r="A684" s="419"/>
      <c r="B684" s="419"/>
      <c r="C684" s="419"/>
      <c r="D684" s="419" t="s">
        <v>862</v>
      </c>
      <c r="E684" s="419"/>
      <c r="F684" s="419"/>
      <c r="G684" s="419"/>
      <c r="H684" s="419"/>
      <c r="I684" s="419"/>
      <c r="J684" s="419"/>
      <c r="K684" s="419"/>
      <c r="L684" s="596"/>
      <c r="M684" s="259"/>
    </row>
    <row r="685" spans="1:13" s="215" customFormat="1" ht="18.75" x14ac:dyDescent="0.3">
      <c r="A685" s="367"/>
      <c r="B685" s="367"/>
      <c r="C685" s="367"/>
      <c r="D685" s="367" t="s">
        <v>3</v>
      </c>
      <c r="E685" s="367"/>
      <c r="F685" s="367"/>
      <c r="G685" s="367"/>
      <c r="H685" s="367"/>
      <c r="I685" s="367"/>
      <c r="J685" s="367"/>
      <c r="K685" s="367"/>
      <c r="L685" s="485"/>
      <c r="M685" s="259"/>
    </row>
    <row r="686" spans="1:13" s="215" customFormat="1" ht="18.75" x14ac:dyDescent="0.3">
      <c r="A686" s="450" t="s">
        <v>72</v>
      </c>
      <c r="B686" s="450" t="s">
        <v>1877</v>
      </c>
      <c r="C686" s="450" t="s">
        <v>73</v>
      </c>
      <c r="D686" s="450" t="s">
        <v>73</v>
      </c>
      <c r="E686" s="541">
        <f>SUM(E670:E685)</f>
        <v>620000</v>
      </c>
      <c r="F686" s="541">
        <f t="shared" ref="F686:I686" si="2">SUM(F670:F685)</f>
        <v>620000</v>
      </c>
      <c r="G686" s="541">
        <f t="shared" si="2"/>
        <v>620000</v>
      </c>
      <c r="H686" s="541">
        <f t="shared" si="2"/>
        <v>620000</v>
      </c>
      <c r="I686" s="541">
        <f t="shared" si="2"/>
        <v>620000</v>
      </c>
      <c r="J686" s="450" t="s">
        <v>73</v>
      </c>
      <c r="K686" s="450" t="s">
        <v>73</v>
      </c>
      <c r="L686" s="660" t="s">
        <v>73</v>
      </c>
      <c r="M686" s="259"/>
    </row>
    <row r="687" spans="1:13" s="215" customFormat="1" ht="18.75" x14ac:dyDescent="0.3">
      <c r="A687" s="456"/>
      <c r="B687" s="456"/>
      <c r="C687" s="456"/>
      <c r="D687" s="456"/>
      <c r="E687" s="573"/>
      <c r="F687" s="573"/>
      <c r="G687" s="573"/>
      <c r="H687" s="573"/>
      <c r="I687" s="573"/>
      <c r="J687" s="456"/>
      <c r="K687" s="456"/>
      <c r="L687" s="661"/>
      <c r="M687" s="259"/>
    </row>
    <row r="688" spans="1:13" s="215" customFormat="1" ht="21" x14ac:dyDescent="0.3">
      <c r="L688" s="590">
        <v>88</v>
      </c>
      <c r="M688" s="259"/>
    </row>
    <row r="689" spans="1:13" s="215" customFormat="1" ht="18.75" x14ac:dyDescent="0.3">
      <c r="L689" s="590"/>
      <c r="M689" s="259"/>
    </row>
    <row r="690" spans="1:13" s="215" customFormat="1" ht="18.75" x14ac:dyDescent="0.3">
      <c r="L690" s="590"/>
      <c r="M690" s="259"/>
    </row>
    <row r="691" spans="1:13" s="215" customFormat="1" ht="18.75" x14ac:dyDescent="0.3">
      <c r="L691" s="590"/>
      <c r="M691" s="259"/>
    </row>
    <row r="692" spans="1:13" ht="20.25" x14ac:dyDescent="0.3">
      <c r="A692" s="202" t="s">
        <v>1942</v>
      </c>
      <c r="B692" s="200"/>
      <c r="C692" s="200"/>
      <c r="D692" s="200"/>
      <c r="E692" s="200"/>
      <c r="F692" s="200"/>
      <c r="G692" s="200"/>
      <c r="H692" s="200"/>
      <c r="I692" s="200"/>
      <c r="M692" s="384"/>
    </row>
    <row r="693" spans="1:13" ht="20.25" x14ac:dyDescent="0.3">
      <c r="A693" s="202" t="s">
        <v>1943</v>
      </c>
      <c r="B693" s="200"/>
      <c r="C693" s="200"/>
      <c r="D693" s="200"/>
      <c r="E693" s="200"/>
      <c r="F693" s="200"/>
      <c r="G693" s="200"/>
      <c r="H693" s="200"/>
      <c r="I693" s="200"/>
      <c r="M693" s="384"/>
    </row>
    <row r="694" spans="1:13" ht="20.25" x14ac:dyDescent="0.3">
      <c r="A694" s="202" t="s">
        <v>370</v>
      </c>
      <c r="B694" s="200"/>
      <c r="C694" s="200"/>
      <c r="D694" s="200"/>
      <c r="E694" s="200"/>
      <c r="F694" s="200"/>
      <c r="G694" s="200"/>
      <c r="H694" s="200"/>
      <c r="I694" s="200"/>
      <c r="M694" s="384"/>
    </row>
    <row r="695" spans="1:13" ht="20.25" x14ac:dyDescent="0.3">
      <c r="A695" s="202" t="s">
        <v>1944</v>
      </c>
      <c r="B695" s="200"/>
      <c r="C695" s="200"/>
      <c r="D695" s="200"/>
      <c r="E695" s="200"/>
      <c r="F695" s="200"/>
      <c r="G695" s="200"/>
      <c r="H695" s="200"/>
      <c r="I695" s="200"/>
      <c r="M695" s="384"/>
    </row>
    <row r="696" spans="1:13" ht="18.75" x14ac:dyDescent="0.3">
      <c r="A696" s="436" t="s">
        <v>6</v>
      </c>
      <c r="B696" s="437" t="s">
        <v>7</v>
      </c>
      <c r="C696" s="437" t="s">
        <v>8</v>
      </c>
      <c r="D696" s="437" t="s">
        <v>9</v>
      </c>
      <c r="E696" s="677" t="s">
        <v>10</v>
      </c>
      <c r="F696" s="678"/>
      <c r="G696" s="678"/>
      <c r="H696" s="678"/>
      <c r="I696" s="679"/>
      <c r="J696" s="437" t="s">
        <v>11</v>
      </c>
      <c r="K696" s="437" t="s">
        <v>12</v>
      </c>
      <c r="L696" s="437" t="s">
        <v>13</v>
      </c>
      <c r="M696" s="384"/>
    </row>
    <row r="697" spans="1:13" ht="18.75" x14ac:dyDescent="0.3">
      <c r="A697" s="440"/>
      <c r="B697" s="441"/>
      <c r="C697" s="441"/>
      <c r="D697" s="442" t="s">
        <v>14</v>
      </c>
      <c r="E697" s="409">
        <v>2566</v>
      </c>
      <c r="F697" s="409">
        <v>2567</v>
      </c>
      <c r="G697" s="409">
        <v>2568</v>
      </c>
      <c r="H697" s="409">
        <v>2569</v>
      </c>
      <c r="I697" s="409">
        <v>2570</v>
      </c>
      <c r="J697" s="442" t="s">
        <v>15</v>
      </c>
      <c r="K697" s="442" t="s">
        <v>16</v>
      </c>
      <c r="L697" s="442" t="s">
        <v>17</v>
      </c>
      <c r="M697" s="384"/>
    </row>
    <row r="698" spans="1:13" ht="18.75" x14ac:dyDescent="0.3">
      <c r="A698" s="446"/>
      <c r="B698" s="465"/>
      <c r="C698" s="465"/>
      <c r="D698" s="465"/>
      <c r="E698" s="466" t="s">
        <v>18</v>
      </c>
      <c r="F698" s="466" t="s">
        <v>18</v>
      </c>
      <c r="G698" s="466" t="s">
        <v>18</v>
      </c>
      <c r="H698" s="466" t="s">
        <v>18</v>
      </c>
      <c r="I698" s="466" t="s">
        <v>18</v>
      </c>
      <c r="J698" s="467"/>
      <c r="K698" s="467"/>
      <c r="L698" s="467" t="s">
        <v>19</v>
      </c>
      <c r="M698" s="384"/>
    </row>
    <row r="699" spans="1:13" ht="18.75" x14ac:dyDescent="0.3">
      <c r="A699" s="420">
        <v>1</v>
      </c>
      <c r="B699" s="418" t="s">
        <v>1945</v>
      </c>
      <c r="C699" s="418" t="s">
        <v>1947</v>
      </c>
      <c r="D699" s="418" t="s">
        <v>1949</v>
      </c>
      <c r="E699" s="423">
        <v>100000</v>
      </c>
      <c r="F699" s="423">
        <v>100000</v>
      </c>
      <c r="G699" s="423">
        <v>100000</v>
      </c>
      <c r="H699" s="423">
        <v>100000</v>
      </c>
      <c r="I699" s="423">
        <v>100000</v>
      </c>
      <c r="J699" s="468" t="s">
        <v>22</v>
      </c>
      <c r="K699" s="418" t="s">
        <v>1954</v>
      </c>
      <c r="L699" s="420" t="s">
        <v>329</v>
      </c>
      <c r="M699" s="384"/>
    </row>
    <row r="700" spans="1:13" ht="18.75" x14ac:dyDescent="0.3">
      <c r="A700" s="458"/>
      <c r="B700" s="419" t="s">
        <v>1946</v>
      </c>
      <c r="C700" s="419" t="s">
        <v>1948</v>
      </c>
      <c r="D700" s="419" t="s">
        <v>1950</v>
      </c>
      <c r="E700" s="459"/>
      <c r="F700" s="460"/>
      <c r="G700" s="460"/>
      <c r="H700" s="459"/>
      <c r="I700" s="459"/>
      <c r="J700" s="469" t="s">
        <v>32</v>
      </c>
      <c r="K700" s="469" t="s">
        <v>1794</v>
      </c>
      <c r="L700" s="458" t="s">
        <v>34</v>
      </c>
      <c r="M700" s="384"/>
    </row>
    <row r="701" spans="1:13" ht="18.75" x14ac:dyDescent="0.3">
      <c r="A701" s="458"/>
      <c r="B701" s="419" t="s">
        <v>28</v>
      </c>
      <c r="C701" s="419" t="s">
        <v>33</v>
      </c>
      <c r="D701" s="419" t="s">
        <v>1951</v>
      </c>
      <c r="E701" s="459"/>
      <c r="F701" s="459"/>
      <c r="G701" s="459"/>
      <c r="H701" s="459"/>
      <c r="I701" s="459"/>
      <c r="J701" s="469" t="s">
        <v>1597</v>
      </c>
      <c r="K701" s="419"/>
      <c r="L701" s="458"/>
      <c r="M701" s="384"/>
    </row>
    <row r="702" spans="1:13" ht="18.75" x14ac:dyDescent="0.3">
      <c r="A702" s="458"/>
      <c r="B702" s="419"/>
      <c r="C702" s="419"/>
      <c r="D702" s="419" t="s">
        <v>1952</v>
      </c>
      <c r="E702" s="459"/>
      <c r="F702" s="459"/>
      <c r="G702" s="459"/>
      <c r="H702" s="459"/>
      <c r="I702" s="459"/>
      <c r="J702" s="469" t="s">
        <v>52</v>
      </c>
      <c r="K702" s="419"/>
      <c r="L702" s="458"/>
      <c r="M702" s="384"/>
    </row>
    <row r="703" spans="1:13" ht="18.75" x14ac:dyDescent="0.3">
      <c r="A703" s="458"/>
      <c r="B703" s="419"/>
      <c r="C703" s="419"/>
      <c r="D703" s="419" t="s">
        <v>1953</v>
      </c>
      <c r="E703" s="459"/>
      <c r="F703" s="459"/>
      <c r="G703" s="459"/>
      <c r="H703" s="459"/>
      <c r="I703" s="459"/>
      <c r="J703" s="469"/>
      <c r="K703" s="419"/>
      <c r="L703" s="458"/>
      <c r="M703" s="384"/>
    </row>
    <row r="704" spans="1:13" ht="18.75" x14ac:dyDescent="0.3">
      <c r="A704" s="458"/>
      <c r="B704" s="419"/>
      <c r="C704" s="419"/>
      <c r="D704" s="419"/>
      <c r="E704" s="459"/>
      <c r="F704" s="459"/>
      <c r="G704" s="459"/>
      <c r="H704" s="459"/>
      <c r="I704" s="459"/>
      <c r="J704" s="469"/>
      <c r="K704" s="419"/>
      <c r="L704" s="458"/>
      <c r="M704" s="384"/>
    </row>
    <row r="705" spans="1:13" ht="18.75" x14ac:dyDescent="0.3">
      <c r="A705" s="449" t="s">
        <v>72</v>
      </c>
      <c r="B705" s="450" t="s">
        <v>1877</v>
      </c>
      <c r="C705" s="450" t="s">
        <v>73</v>
      </c>
      <c r="D705" s="450" t="s">
        <v>73</v>
      </c>
      <c r="E705" s="290">
        <v>100000</v>
      </c>
      <c r="F705" s="290">
        <v>100000</v>
      </c>
      <c r="G705" s="290">
        <v>100000</v>
      </c>
      <c r="H705" s="290">
        <v>100000</v>
      </c>
      <c r="I705" s="290">
        <v>100000</v>
      </c>
      <c r="J705" s="449" t="s">
        <v>73</v>
      </c>
      <c r="K705" s="450" t="s">
        <v>73</v>
      </c>
      <c r="L705" s="449" t="s">
        <v>73</v>
      </c>
      <c r="M705" s="384"/>
    </row>
    <row r="708" spans="1:13" ht="15" x14ac:dyDescent="0.2">
      <c r="E708" s="258"/>
      <c r="F708" s="258"/>
    </row>
    <row r="718" spans="1:13" x14ac:dyDescent="0.2">
      <c r="L718" s="293"/>
    </row>
    <row r="721" spans="1:12" ht="21" x14ac:dyDescent="0.2">
      <c r="L721" s="590">
        <v>87</v>
      </c>
    </row>
    <row r="726" spans="1:12" ht="20.25" x14ac:dyDescent="0.3">
      <c r="A726" s="202" t="s">
        <v>1955</v>
      </c>
      <c r="B726" s="255"/>
      <c r="C726" s="255"/>
      <c r="D726" s="255"/>
      <c r="E726" s="256"/>
      <c r="F726" s="256"/>
      <c r="G726" s="167"/>
      <c r="H726" s="167"/>
      <c r="I726" s="157"/>
      <c r="J726" s="157"/>
      <c r="K726" s="165"/>
      <c r="L726" s="259"/>
    </row>
    <row r="727" spans="1:12" ht="20.25" x14ac:dyDescent="0.3">
      <c r="A727" s="202" t="s">
        <v>499</v>
      </c>
      <c r="B727" s="200"/>
      <c r="C727" s="200"/>
      <c r="D727" s="200"/>
      <c r="E727" s="200"/>
      <c r="F727" s="200"/>
      <c r="I727" s="215"/>
      <c r="K727" s="203"/>
      <c r="L727" s="259"/>
    </row>
    <row r="728" spans="1:12" ht="20.25" x14ac:dyDescent="0.3">
      <c r="A728" s="202" t="s">
        <v>500</v>
      </c>
      <c r="B728" s="200"/>
      <c r="C728" s="200"/>
      <c r="D728" s="200"/>
      <c r="E728" s="200"/>
      <c r="F728" s="200"/>
      <c r="I728" s="215"/>
      <c r="K728" s="203"/>
      <c r="L728" s="259"/>
    </row>
    <row r="729" spans="1:12" ht="20.25" x14ac:dyDescent="0.3">
      <c r="A729" s="202" t="s">
        <v>501</v>
      </c>
      <c r="B729" s="200"/>
      <c r="C729" s="200"/>
      <c r="D729" s="200"/>
      <c r="E729" s="200"/>
      <c r="F729" s="200"/>
      <c r="I729" s="215"/>
      <c r="K729" s="203"/>
      <c r="L729" s="259"/>
    </row>
    <row r="730" spans="1:12" ht="18.75" x14ac:dyDescent="0.3">
      <c r="A730" s="128" t="s">
        <v>6</v>
      </c>
      <c r="B730" s="129" t="s">
        <v>7</v>
      </c>
      <c r="C730" s="129" t="s">
        <v>8</v>
      </c>
      <c r="D730" s="129" t="s">
        <v>9</v>
      </c>
      <c r="E730" s="677" t="s">
        <v>10</v>
      </c>
      <c r="F730" s="678"/>
      <c r="G730" s="678"/>
      <c r="H730" s="678"/>
      <c r="I730" s="679"/>
      <c r="J730" s="129" t="s">
        <v>11</v>
      </c>
      <c r="K730" s="129" t="s">
        <v>12</v>
      </c>
      <c r="L730" s="129" t="s">
        <v>13</v>
      </c>
    </row>
    <row r="731" spans="1:12" ht="18.75" x14ac:dyDescent="0.3">
      <c r="A731" s="132"/>
      <c r="B731" s="133"/>
      <c r="C731" s="133"/>
      <c r="D731" s="134" t="s">
        <v>14</v>
      </c>
      <c r="E731" s="121">
        <v>2566</v>
      </c>
      <c r="F731" s="121">
        <v>2567</v>
      </c>
      <c r="G731" s="121">
        <v>2568</v>
      </c>
      <c r="H731" s="121">
        <v>2569</v>
      </c>
      <c r="I731" s="121">
        <v>2570</v>
      </c>
      <c r="J731" s="134" t="s">
        <v>15</v>
      </c>
      <c r="K731" s="134" t="s">
        <v>16</v>
      </c>
      <c r="L731" s="134" t="s">
        <v>17</v>
      </c>
    </row>
    <row r="732" spans="1:12" ht="18.75" x14ac:dyDescent="0.3">
      <c r="A732" s="137"/>
      <c r="B732" s="141"/>
      <c r="C732" s="141"/>
      <c r="D732" s="141"/>
      <c r="E732" s="142" t="s">
        <v>18</v>
      </c>
      <c r="F732" s="142" t="s">
        <v>18</v>
      </c>
      <c r="G732" s="142" t="s">
        <v>18</v>
      </c>
      <c r="H732" s="142" t="s">
        <v>18</v>
      </c>
      <c r="I732" s="142" t="s">
        <v>18</v>
      </c>
      <c r="J732" s="143"/>
      <c r="K732" s="143"/>
      <c r="L732" s="143" t="s">
        <v>19</v>
      </c>
    </row>
    <row r="733" spans="1:12" ht="18.75" x14ac:dyDescent="0.3">
      <c r="A733" s="260">
        <v>1</v>
      </c>
      <c r="B733" s="124" t="s">
        <v>1643</v>
      </c>
      <c r="C733" s="224" t="s">
        <v>502</v>
      </c>
      <c r="D733" s="124" t="s">
        <v>503</v>
      </c>
      <c r="E733" s="104">
        <v>220000</v>
      </c>
      <c r="F733" s="104">
        <v>220000</v>
      </c>
      <c r="G733" s="104">
        <v>220000</v>
      </c>
      <c r="H733" s="104">
        <v>220000</v>
      </c>
      <c r="I733" s="104">
        <v>220000</v>
      </c>
      <c r="J733" s="124" t="s">
        <v>22</v>
      </c>
      <c r="K733" s="124" t="s">
        <v>504</v>
      </c>
      <c r="L733" s="160" t="s">
        <v>329</v>
      </c>
    </row>
    <row r="734" spans="1:12" ht="18.75" x14ac:dyDescent="0.3">
      <c r="A734" s="244"/>
      <c r="B734" s="159" t="s">
        <v>1645</v>
      </c>
      <c r="C734" s="225" t="s">
        <v>505</v>
      </c>
      <c r="D734" s="159" t="s">
        <v>506</v>
      </c>
      <c r="E734" s="139"/>
      <c r="F734" s="139"/>
      <c r="G734" s="139"/>
      <c r="H734" s="139"/>
      <c r="I734" s="139"/>
      <c r="J734" s="159" t="s">
        <v>32</v>
      </c>
      <c r="K734" s="159" t="s">
        <v>1993</v>
      </c>
      <c r="L734" s="136" t="s">
        <v>34</v>
      </c>
    </row>
    <row r="735" spans="1:12" ht="18.75" x14ac:dyDescent="0.3">
      <c r="A735" s="244"/>
      <c r="B735" s="159" t="s">
        <v>1644</v>
      </c>
      <c r="C735" s="225"/>
      <c r="D735" s="159" t="s">
        <v>507</v>
      </c>
      <c r="E735" s="139"/>
      <c r="F735" s="139"/>
      <c r="G735" s="139"/>
      <c r="H735" s="139"/>
      <c r="I735" s="139"/>
      <c r="J735" s="159" t="s">
        <v>1597</v>
      </c>
      <c r="K735" s="159" t="s">
        <v>585</v>
      </c>
      <c r="L735" s="136"/>
    </row>
    <row r="736" spans="1:12" ht="18.75" x14ac:dyDescent="0.3">
      <c r="A736" s="244"/>
      <c r="B736" s="159"/>
      <c r="C736" s="225"/>
      <c r="D736" s="159" t="s">
        <v>508</v>
      </c>
      <c r="E736" s="139"/>
      <c r="F736" s="139"/>
      <c r="G736" s="139"/>
      <c r="H736" s="139"/>
      <c r="I736" s="139"/>
      <c r="J736" s="159" t="s">
        <v>52</v>
      </c>
      <c r="K736" s="159"/>
      <c r="L736" s="136"/>
    </row>
    <row r="737" spans="1:12" ht="18.75" x14ac:dyDescent="0.3">
      <c r="A737" s="244"/>
      <c r="B737" s="159"/>
      <c r="C737" s="225"/>
      <c r="D737" s="159" t="s">
        <v>509</v>
      </c>
      <c r="E737" s="139"/>
      <c r="F737" s="139"/>
      <c r="G737" s="139"/>
      <c r="H737" s="139"/>
      <c r="I737" s="139"/>
      <c r="J737" s="159"/>
      <c r="K737" s="159"/>
      <c r="L737" s="136"/>
    </row>
    <row r="738" spans="1:12" ht="18.75" x14ac:dyDescent="0.3">
      <c r="A738" s="244"/>
      <c r="B738" s="159"/>
      <c r="C738" s="225"/>
      <c r="D738" s="159" t="s">
        <v>510</v>
      </c>
      <c r="E738" s="139"/>
      <c r="F738" s="139"/>
      <c r="G738" s="139"/>
      <c r="H738" s="139"/>
      <c r="I738" s="139"/>
      <c r="J738" s="159"/>
      <c r="K738" s="159"/>
      <c r="L738" s="136"/>
    </row>
    <row r="739" spans="1:12" ht="18.75" x14ac:dyDescent="0.3">
      <c r="A739" s="244"/>
      <c r="B739" s="159"/>
      <c r="C739" s="225"/>
      <c r="D739" s="159" t="s">
        <v>511</v>
      </c>
      <c r="E739" s="139"/>
      <c r="F739" s="139"/>
      <c r="G739" s="139"/>
      <c r="H739" s="139"/>
      <c r="I739" s="139"/>
      <c r="J739" s="159"/>
      <c r="K739" s="159"/>
      <c r="L739" s="136"/>
    </row>
    <row r="740" spans="1:12" ht="18.75" x14ac:dyDescent="0.3">
      <c r="A740" s="244"/>
      <c r="B740" s="159"/>
      <c r="C740" s="225"/>
      <c r="D740" s="159" t="s">
        <v>512</v>
      </c>
      <c r="E740" s="139"/>
      <c r="F740" s="139"/>
      <c r="G740" s="139"/>
      <c r="H740" s="139"/>
      <c r="I740" s="139"/>
      <c r="J740" s="159"/>
      <c r="K740" s="159"/>
      <c r="L740" s="136"/>
    </row>
    <row r="741" spans="1:12" ht="18.75" x14ac:dyDescent="0.3">
      <c r="A741" s="244"/>
      <c r="B741" s="159"/>
      <c r="C741" s="225"/>
      <c r="D741" s="159" t="s">
        <v>513</v>
      </c>
      <c r="E741" s="139"/>
      <c r="F741" s="139"/>
      <c r="G741" s="139"/>
      <c r="H741" s="139"/>
      <c r="I741" s="139"/>
      <c r="J741" s="159"/>
      <c r="K741" s="159"/>
      <c r="L741" s="136"/>
    </row>
    <row r="742" spans="1:12" ht="18.75" x14ac:dyDescent="0.3">
      <c r="A742" s="261"/>
      <c r="B742" s="156"/>
      <c r="C742" s="228"/>
      <c r="D742" s="156" t="s">
        <v>514</v>
      </c>
      <c r="E742" s="161"/>
      <c r="F742" s="161"/>
      <c r="G742" s="161"/>
      <c r="H742" s="161"/>
      <c r="I742" s="161"/>
      <c r="J742" s="156"/>
      <c r="K742" s="156"/>
      <c r="L742" s="162"/>
    </row>
    <row r="743" spans="1:12" ht="18.75" x14ac:dyDescent="0.3">
      <c r="A743" s="241" t="s">
        <v>72</v>
      </c>
      <c r="B743" s="198" t="s">
        <v>497</v>
      </c>
      <c r="C743" s="198" t="s">
        <v>73</v>
      </c>
      <c r="D743" s="198" t="s">
        <v>73</v>
      </c>
      <c r="E743" s="243">
        <v>220000</v>
      </c>
      <c r="F743" s="243">
        <v>220000</v>
      </c>
      <c r="G743" s="243">
        <v>220000</v>
      </c>
      <c r="H743" s="243">
        <v>220000</v>
      </c>
      <c r="I743" s="243">
        <v>220000</v>
      </c>
      <c r="J743" s="198" t="s">
        <v>74</v>
      </c>
      <c r="K743" s="198" t="s">
        <v>74</v>
      </c>
      <c r="L743" s="198" t="s">
        <v>74</v>
      </c>
    </row>
    <row r="750" spans="1:12" x14ac:dyDescent="0.2">
      <c r="L750" s="293"/>
    </row>
    <row r="754" spans="1:12" ht="21" x14ac:dyDescent="0.2">
      <c r="L754" s="590">
        <v>89</v>
      </c>
    </row>
    <row r="757" spans="1:12" ht="20.25" x14ac:dyDescent="0.3">
      <c r="A757" s="202" t="s">
        <v>75</v>
      </c>
      <c r="B757" s="200"/>
      <c r="C757" s="200"/>
      <c r="D757" s="200"/>
      <c r="E757" s="200"/>
      <c r="F757" s="200"/>
    </row>
    <row r="758" spans="1:12" ht="20.25" x14ac:dyDescent="0.3">
      <c r="A758" s="202" t="s">
        <v>499</v>
      </c>
      <c r="B758" s="200"/>
      <c r="C758" s="200"/>
      <c r="D758" s="200"/>
      <c r="E758" s="200"/>
      <c r="F758" s="200"/>
    </row>
    <row r="759" spans="1:12" ht="20.25" x14ac:dyDescent="0.3">
      <c r="A759" s="202" t="s">
        <v>500</v>
      </c>
      <c r="B759" s="200"/>
      <c r="C759" s="200"/>
      <c r="D759" s="200"/>
      <c r="E759" s="200"/>
      <c r="F759" s="200"/>
    </row>
    <row r="760" spans="1:12" ht="20.25" x14ac:dyDescent="0.3">
      <c r="A760" s="202" t="s">
        <v>515</v>
      </c>
      <c r="B760" s="200"/>
      <c r="C760" s="200"/>
      <c r="D760" s="200"/>
      <c r="E760" s="200"/>
      <c r="F760" s="200"/>
    </row>
    <row r="761" spans="1:12" ht="18.75" x14ac:dyDescent="0.3">
      <c r="A761" s="128" t="s">
        <v>6</v>
      </c>
      <c r="B761" s="129" t="s">
        <v>7</v>
      </c>
      <c r="C761" s="129" t="s">
        <v>8</v>
      </c>
      <c r="D761" s="129" t="s">
        <v>9</v>
      </c>
      <c r="E761" s="677" t="s">
        <v>10</v>
      </c>
      <c r="F761" s="678"/>
      <c r="G761" s="678"/>
      <c r="H761" s="678"/>
      <c r="I761" s="679"/>
      <c r="J761" s="129" t="s">
        <v>11</v>
      </c>
      <c r="K761" s="129" t="s">
        <v>12</v>
      </c>
      <c r="L761" s="129" t="s">
        <v>13</v>
      </c>
    </row>
    <row r="762" spans="1:12" ht="18.75" x14ac:dyDescent="0.3">
      <c r="A762" s="132"/>
      <c r="B762" s="133"/>
      <c r="C762" s="133"/>
      <c r="D762" s="134" t="s">
        <v>14</v>
      </c>
      <c r="E762" s="121">
        <v>2566</v>
      </c>
      <c r="F762" s="121">
        <v>2567</v>
      </c>
      <c r="G762" s="121">
        <v>2568</v>
      </c>
      <c r="H762" s="121">
        <v>2569</v>
      </c>
      <c r="I762" s="121">
        <v>2570</v>
      </c>
      <c r="J762" s="134" t="s">
        <v>15</v>
      </c>
      <c r="K762" s="134" t="s">
        <v>16</v>
      </c>
      <c r="L762" s="134" t="s">
        <v>17</v>
      </c>
    </row>
    <row r="763" spans="1:12" ht="18.75" x14ac:dyDescent="0.3">
      <c r="A763" s="137"/>
      <c r="B763" s="141"/>
      <c r="C763" s="141"/>
      <c r="D763" s="141"/>
      <c r="E763" s="142" t="s">
        <v>18</v>
      </c>
      <c r="F763" s="142" t="s">
        <v>18</v>
      </c>
      <c r="G763" s="142" t="s">
        <v>18</v>
      </c>
      <c r="H763" s="142" t="s">
        <v>18</v>
      </c>
      <c r="I763" s="142" t="s">
        <v>18</v>
      </c>
      <c r="J763" s="143"/>
      <c r="K763" s="143"/>
      <c r="L763" s="143" t="s">
        <v>19</v>
      </c>
    </row>
    <row r="764" spans="1:12" ht="18.75" x14ac:dyDescent="0.3">
      <c r="A764" s="163">
        <v>1</v>
      </c>
      <c r="B764" s="124" t="s">
        <v>1717</v>
      </c>
      <c r="C764" s="124" t="s">
        <v>516</v>
      </c>
      <c r="D764" s="124" t="s">
        <v>517</v>
      </c>
      <c r="E764" s="194">
        <v>10000</v>
      </c>
      <c r="F764" s="194">
        <v>10000</v>
      </c>
      <c r="G764" s="194">
        <v>10000</v>
      </c>
      <c r="H764" s="194">
        <v>10000</v>
      </c>
      <c r="I764" s="194">
        <v>10000</v>
      </c>
      <c r="J764" s="124" t="s">
        <v>22</v>
      </c>
      <c r="K764" s="124" t="s">
        <v>518</v>
      </c>
      <c r="L764" s="160" t="s">
        <v>519</v>
      </c>
    </row>
    <row r="765" spans="1:12" ht="18.75" x14ac:dyDescent="0.3">
      <c r="A765" s="138"/>
      <c r="B765" s="159" t="s">
        <v>1718</v>
      </c>
      <c r="C765" s="159" t="s">
        <v>520</v>
      </c>
      <c r="D765" s="159" t="s">
        <v>521</v>
      </c>
      <c r="E765" s="139"/>
      <c r="F765" s="139"/>
      <c r="G765" s="139"/>
      <c r="H765" s="139"/>
      <c r="I765" s="140"/>
      <c r="J765" s="159" t="s">
        <v>1345</v>
      </c>
      <c r="K765" s="159" t="s">
        <v>522</v>
      </c>
      <c r="L765" s="136"/>
    </row>
    <row r="766" spans="1:12" ht="18.75" x14ac:dyDescent="0.3">
      <c r="A766" s="138"/>
      <c r="B766" s="159"/>
      <c r="C766" s="159" t="s">
        <v>523</v>
      </c>
      <c r="D766" s="159" t="s">
        <v>524</v>
      </c>
      <c r="E766" s="139"/>
      <c r="F766" s="139"/>
      <c r="G766" s="139"/>
      <c r="H766" s="139"/>
      <c r="I766" s="140"/>
      <c r="J766" s="159" t="s">
        <v>1661</v>
      </c>
      <c r="K766" s="159" t="s">
        <v>525</v>
      </c>
      <c r="L766" s="136"/>
    </row>
    <row r="767" spans="1:12" ht="18.75" x14ac:dyDescent="0.3">
      <c r="A767" s="138"/>
      <c r="B767" s="159"/>
      <c r="C767" s="159" t="s">
        <v>526</v>
      </c>
      <c r="D767" s="159" t="s">
        <v>527</v>
      </c>
      <c r="E767" s="139"/>
      <c r="F767" s="139"/>
      <c r="G767" s="139"/>
      <c r="H767" s="139"/>
      <c r="I767" s="140"/>
      <c r="J767" s="159"/>
      <c r="K767" s="159"/>
      <c r="L767" s="136"/>
    </row>
    <row r="768" spans="1:12" ht="18.75" x14ac:dyDescent="0.3">
      <c r="A768" s="138"/>
      <c r="B768" s="159"/>
      <c r="C768" s="159" t="s">
        <v>528</v>
      </c>
      <c r="D768" s="159" t="s">
        <v>1969</v>
      </c>
      <c r="E768" s="139"/>
      <c r="F768" s="139"/>
      <c r="G768" s="139"/>
      <c r="H768" s="139"/>
      <c r="I768" s="140"/>
      <c r="J768" s="159"/>
      <c r="K768" s="159"/>
      <c r="L768" s="136"/>
    </row>
    <row r="769" spans="1:12" ht="18.75" x14ac:dyDescent="0.3">
      <c r="A769" s="163">
        <v>2</v>
      </c>
      <c r="B769" s="124" t="s">
        <v>530</v>
      </c>
      <c r="C769" s="124" t="s">
        <v>51</v>
      </c>
      <c r="D769" s="124" t="s">
        <v>517</v>
      </c>
      <c r="E769" s="194">
        <v>10000</v>
      </c>
      <c r="F769" s="194">
        <v>10000</v>
      </c>
      <c r="G769" s="194">
        <v>10000</v>
      </c>
      <c r="H769" s="194">
        <v>10000</v>
      </c>
      <c r="I769" s="194">
        <v>10000</v>
      </c>
      <c r="J769" s="124" t="s">
        <v>22</v>
      </c>
      <c r="K769" s="124" t="s">
        <v>531</v>
      </c>
      <c r="L769" s="160" t="s">
        <v>519</v>
      </c>
    </row>
    <row r="770" spans="1:12" ht="18.75" x14ac:dyDescent="0.3">
      <c r="A770" s="138"/>
      <c r="B770" s="159"/>
      <c r="C770" s="159" t="s">
        <v>532</v>
      </c>
      <c r="D770" s="159" t="s">
        <v>533</v>
      </c>
      <c r="E770" s="139"/>
      <c r="F770" s="139"/>
      <c r="G770" s="139"/>
      <c r="H770" s="139"/>
      <c r="I770" s="139"/>
      <c r="J770" s="159" t="s">
        <v>1345</v>
      </c>
      <c r="K770" s="159" t="s">
        <v>522</v>
      </c>
      <c r="L770" s="136"/>
    </row>
    <row r="771" spans="1:12" ht="18.75" x14ac:dyDescent="0.3">
      <c r="A771" s="138"/>
      <c r="B771" s="159"/>
      <c r="C771" s="159" t="s">
        <v>534</v>
      </c>
      <c r="D771" s="159" t="s">
        <v>524</v>
      </c>
      <c r="E771" s="139"/>
      <c r="F771" s="139"/>
      <c r="G771" s="139"/>
      <c r="H771" s="139"/>
      <c r="I771" s="139"/>
      <c r="J771" s="159" t="s">
        <v>1661</v>
      </c>
      <c r="K771" s="159" t="s">
        <v>525</v>
      </c>
      <c r="L771" s="136"/>
    </row>
    <row r="772" spans="1:12" ht="18.75" x14ac:dyDescent="0.3">
      <c r="A772" s="164"/>
      <c r="B772" s="156"/>
      <c r="C772" s="156" t="s">
        <v>535</v>
      </c>
      <c r="D772" s="156" t="s">
        <v>536</v>
      </c>
      <c r="E772" s="161"/>
      <c r="F772" s="161"/>
      <c r="G772" s="161"/>
      <c r="H772" s="161"/>
      <c r="I772" s="161"/>
      <c r="J772" s="156"/>
      <c r="K772" s="156"/>
      <c r="L772" s="162"/>
    </row>
    <row r="773" spans="1:12" ht="18.75" x14ac:dyDescent="0.3">
      <c r="A773" s="163">
        <v>3</v>
      </c>
      <c r="B773" s="124" t="s">
        <v>1719</v>
      </c>
      <c r="C773" s="124" t="s">
        <v>537</v>
      </c>
      <c r="D773" s="124" t="s">
        <v>538</v>
      </c>
      <c r="E773" s="139">
        <v>10000</v>
      </c>
      <c r="F773" s="139">
        <v>10000</v>
      </c>
      <c r="G773" s="139">
        <v>10000</v>
      </c>
      <c r="H773" s="139">
        <v>10000</v>
      </c>
      <c r="I773" s="140">
        <v>10000</v>
      </c>
      <c r="J773" s="124" t="s">
        <v>22</v>
      </c>
      <c r="K773" s="124" t="s">
        <v>23</v>
      </c>
      <c r="L773" s="160" t="s">
        <v>519</v>
      </c>
    </row>
    <row r="774" spans="1:12" ht="18.75" x14ac:dyDescent="0.3">
      <c r="A774" s="138"/>
      <c r="B774" s="159" t="s">
        <v>421</v>
      </c>
      <c r="C774" s="159" t="s">
        <v>539</v>
      </c>
      <c r="D774" s="159" t="s">
        <v>3</v>
      </c>
      <c r="E774" s="139"/>
      <c r="F774" s="139"/>
      <c r="G774" s="139"/>
      <c r="H774" s="139"/>
      <c r="I774" s="140"/>
      <c r="J774" s="159" t="s">
        <v>1662</v>
      </c>
      <c r="K774" s="159" t="s">
        <v>540</v>
      </c>
      <c r="L774" s="136"/>
    </row>
    <row r="775" spans="1:12" ht="18.75" x14ac:dyDescent="0.3">
      <c r="A775" s="164"/>
      <c r="B775" s="156"/>
      <c r="C775" s="156" t="s">
        <v>541</v>
      </c>
      <c r="D775" s="156"/>
      <c r="E775" s="161"/>
      <c r="F775" s="161"/>
      <c r="G775" s="161"/>
      <c r="H775" s="161"/>
      <c r="I775" s="227"/>
      <c r="J775" s="156" t="s">
        <v>1663</v>
      </c>
      <c r="K775" s="156" t="s">
        <v>542</v>
      </c>
      <c r="L775" s="162"/>
    </row>
    <row r="776" spans="1:12" ht="18.75" x14ac:dyDescent="0.3">
      <c r="A776" s="160">
        <v>4</v>
      </c>
      <c r="B776" s="418" t="s">
        <v>1452</v>
      </c>
      <c r="C776" s="125" t="s">
        <v>1453</v>
      </c>
      <c r="D776" s="125" t="s">
        <v>1454</v>
      </c>
      <c r="E776" s="145">
        <v>62000</v>
      </c>
      <c r="F776" s="145">
        <v>62000</v>
      </c>
      <c r="G776" s="145">
        <v>62000</v>
      </c>
      <c r="H776" s="145">
        <v>62000</v>
      </c>
      <c r="I776" s="145">
        <v>62000</v>
      </c>
      <c r="J776" s="124" t="s">
        <v>22</v>
      </c>
      <c r="K776" s="125" t="s">
        <v>1455</v>
      </c>
      <c r="L776" s="160" t="s">
        <v>519</v>
      </c>
    </row>
    <row r="777" spans="1:12" ht="18.75" x14ac:dyDescent="0.3">
      <c r="A777" s="138"/>
      <c r="B777" s="419" t="s">
        <v>1456</v>
      </c>
      <c r="C777" s="127" t="s">
        <v>591</v>
      </c>
      <c r="D777" s="127" t="s">
        <v>1457</v>
      </c>
      <c r="E777" s="139"/>
      <c r="F777" s="139"/>
      <c r="G777" s="139"/>
      <c r="H777" s="139"/>
      <c r="I777" s="140"/>
      <c r="J777" s="159" t="s">
        <v>1345</v>
      </c>
      <c r="K777" s="127" t="s">
        <v>1189</v>
      </c>
      <c r="L777" s="136"/>
    </row>
    <row r="778" spans="1:12" ht="18.75" x14ac:dyDescent="0.3">
      <c r="A778" s="138"/>
      <c r="B778" s="419" t="s">
        <v>1458</v>
      </c>
      <c r="C778" s="127" t="s">
        <v>1459</v>
      </c>
      <c r="D778" s="127" t="s">
        <v>1460</v>
      </c>
      <c r="E778" s="139"/>
      <c r="F778" s="139"/>
      <c r="G778" s="139"/>
      <c r="H778" s="139"/>
      <c r="I778" s="140"/>
      <c r="J778" s="159" t="s">
        <v>1461</v>
      </c>
      <c r="K778" s="127" t="s">
        <v>1462</v>
      </c>
      <c r="L778" s="136"/>
    </row>
    <row r="779" spans="1:12" ht="18.75" x14ac:dyDescent="0.3">
      <c r="A779" s="138"/>
      <c r="B779" s="419" t="s">
        <v>1463</v>
      </c>
      <c r="C779" s="127" t="s">
        <v>1464</v>
      </c>
      <c r="D779" s="127" t="s">
        <v>1465</v>
      </c>
      <c r="E779" s="139"/>
      <c r="F779" s="139"/>
      <c r="G779" s="139"/>
      <c r="H779" s="139"/>
      <c r="I779" s="140"/>
      <c r="J779" s="159"/>
      <c r="K779" s="127" t="s">
        <v>1466</v>
      </c>
      <c r="L779" s="136"/>
    </row>
    <row r="780" spans="1:12" ht="18.75" x14ac:dyDescent="0.3">
      <c r="A780" s="138"/>
      <c r="B780" s="419" t="s">
        <v>1467</v>
      </c>
      <c r="C780" s="127" t="s">
        <v>1468</v>
      </c>
      <c r="D780" s="127" t="s">
        <v>1469</v>
      </c>
      <c r="E780" s="139"/>
      <c r="F780" s="139"/>
      <c r="G780" s="139"/>
      <c r="H780" s="139"/>
      <c r="I780" s="140"/>
      <c r="J780" s="159"/>
      <c r="K780" s="127" t="s">
        <v>1470</v>
      </c>
      <c r="L780" s="136"/>
    </row>
    <row r="781" spans="1:12" ht="18.75" x14ac:dyDescent="0.3">
      <c r="A781" s="138"/>
      <c r="B781" s="419" t="s">
        <v>1994</v>
      </c>
      <c r="C781" s="127">
        <v>2562</v>
      </c>
      <c r="D781" s="127" t="s">
        <v>1471</v>
      </c>
      <c r="E781" s="139"/>
      <c r="F781" s="139"/>
      <c r="G781" s="139"/>
      <c r="H781" s="139"/>
      <c r="I781" s="140"/>
      <c r="J781" s="159"/>
      <c r="K781" s="127"/>
      <c r="L781" s="136"/>
    </row>
    <row r="782" spans="1:12" ht="18.75" x14ac:dyDescent="0.3">
      <c r="A782" s="138"/>
      <c r="B782" s="159" t="s">
        <v>1995</v>
      </c>
      <c r="C782" s="127"/>
      <c r="D782" s="127" t="s">
        <v>1472</v>
      </c>
      <c r="E782" s="139"/>
      <c r="F782" s="139"/>
      <c r="G782" s="139"/>
      <c r="H782" s="139"/>
      <c r="I782" s="140"/>
      <c r="J782" s="159"/>
      <c r="K782" s="127"/>
      <c r="L782" s="136"/>
    </row>
    <row r="783" spans="1:12" ht="18.75" x14ac:dyDescent="0.3">
      <c r="A783" s="241" t="s">
        <v>72</v>
      </c>
      <c r="B783" s="198" t="s">
        <v>1646</v>
      </c>
      <c r="C783" s="198" t="s">
        <v>73</v>
      </c>
      <c r="D783" s="198" t="s">
        <v>73</v>
      </c>
      <c r="E783" s="242">
        <f>E764+E769+E773+E776</f>
        <v>92000</v>
      </c>
      <c r="F783" s="243">
        <f>F764+F769+F773+F776</f>
        <v>92000</v>
      </c>
      <c r="G783" s="243">
        <f>G764+G769+G773+G776</f>
        <v>92000</v>
      </c>
      <c r="H783" s="243">
        <f>H764+H769+H773+H776</f>
        <v>92000</v>
      </c>
      <c r="I783" s="243">
        <f>I764+I769+I773+I776</f>
        <v>92000</v>
      </c>
      <c r="J783" s="198" t="s">
        <v>73</v>
      </c>
      <c r="K783" s="198" t="s">
        <v>73</v>
      </c>
      <c r="L783" s="198" t="s">
        <v>73</v>
      </c>
    </row>
    <row r="784" spans="1:12" ht="21" x14ac:dyDescent="0.3">
      <c r="A784" s="188"/>
      <c r="B784" s="230"/>
      <c r="C784" s="230"/>
      <c r="D784" s="230"/>
      <c r="E784" s="263"/>
      <c r="F784" s="264"/>
      <c r="G784" s="264"/>
      <c r="H784" s="264"/>
      <c r="I784" s="265"/>
      <c r="J784" s="230"/>
      <c r="K784" s="230"/>
      <c r="L784" s="472">
        <v>90</v>
      </c>
    </row>
    <row r="785" spans="1:12" ht="18.75" x14ac:dyDescent="0.3">
      <c r="A785" s="188"/>
      <c r="B785" s="230"/>
      <c r="C785" s="230"/>
      <c r="D785" s="230"/>
      <c r="E785" s="263"/>
      <c r="F785" s="264"/>
      <c r="G785" s="264"/>
      <c r="H785" s="264"/>
      <c r="I785" s="265"/>
      <c r="J785" s="230"/>
      <c r="K785" s="230"/>
      <c r="L785" s="230"/>
    </row>
    <row r="786" spans="1:12" ht="18.75" x14ac:dyDescent="0.3">
      <c r="A786" s="188"/>
      <c r="B786" s="230"/>
      <c r="C786" s="230"/>
      <c r="D786" s="230"/>
      <c r="E786" s="263"/>
      <c r="F786" s="264"/>
      <c r="G786" s="264"/>
      <c r="H786" s="264"/>
      <c r="I786" s="265"/>
      <c r="J786" s="230"/>
      <c r="K786" s="230"/>
      <c r="L786" s="230"/>
    </row>
    <row r="787" spans="1:12" s="266" customFormat="1" ht="20.25" x14ac:dyDescent="0.3">
      <c r="A787" s="202" t="s">
        <v>2108</v>
      </c>
      <c r="B787" s="202"/>
      <c r="C787" s="202"/>
      <c r="D787" s="202"/>
      <c r="E787" s="202"/>
      <c r="F787" s="202"/>
      <c r="G787" s="202"/>
    </row>
    <row r="788" spans="1:12" s="266" customFormat="1" ht="20.25" x14ac:dyDescent="0.3">
      <c r="A788" s="202" t="s">
        <v>76</v>
      </c>
      <c r="B788" s="202"/>
      <c r="C788" s="202"/>
      <c r="D788" s="202"/>
      <c r="E788" s="202"/>
      <c r="F788" s="202"/>
      <c r="G788" s="202"/>
    </row>
    <row r="789" spans="1:12" s="266" customFormat="1" ht="20.25" x14ac:dyDescent="0.3">
      <c r="A789" s="202"/>
      <c r="B789" s="202" t="s">
        <v>1545</v>
      </c>
      <c r="C789" s="202"/>
      <c r="D789" s="202"/>
      <c r="E789" s="202"/>
      <c r="F789" s="202"/>
      <c r="G789" s="202"/>
    </row>
    <row r="790" spans="1:12" s="385" customFormat="1" ht="20.25" x14ac:dyDescent="0.3">
      <c r="A790" s="202"/>
      <c r="B790" s="202" t="s">
        <v>1789</v>
      </c>
      <c r="C790" s="202"/>
      <c r="D790" s="202"/>
      <c r="E790" s="202"/>
      <c r="F790" s="202"/>
      <c r="G790" s="202"/>
    </row>
    <row r="791" spans="1:12" s="385" customFormat="1" ht="18.75" x14ac:dyDescent="0.3">
      <c r="A791" s="436" t="s">
        <v>6</v>
      </c>
      <c r="B791" s="437" t="s">
        <v>7</v>
      </c>
      <c r="C791" s="437" t="s">
        <v>8</v>
      </c>
      <c r="D791" s="437" t="s">
        <v>9</v>
      </c>
      <c r="E791" s="677" t="s">
        <v>10</v>
      </c>
      <c r="F791" s="678"/>
      <c r="G791" s="678"/>
      <c r="H791" s="678"/>
      <c r="I791" s="679"/>
      <c r="J791" s="437" t="s">
        <v>11</v>
      </c>
      <c r="K791" s="437" t="s">
        <v>12</v>
      </c>
      <c r="L791" s="437" t="s">
        <v>13</v>
      </c>
    </row>
    <row r="792" spans="1:12" s="385" customFormat="1" ht="18.75" x14ac:dyDescent="0.3">
      <c r="A792" s="440"/>
      <c r="B792" s="441"/>
      <c r="C792" s="441"/>
      <c r="D792" s="442" t="s">
        <v>14</v>
      </c>
      <c r="E792" s="409">
        <v>2566</v>
      </c>
      <c r="F792" s="409">
        <v>2567</v>
      </c>
      <c r="G792" s="409">
        <v>2568</v>
      </c>
      <c r="H792" s="409">
        <v>2569</v>
      </c>
      <c r="I792" s="409">
        <v>2570</v>
      </c>
      <c r="J792" s="442" t="s">
        <v>15</v>
      </c>
      <c r="K792" s="442" t="s">
        <v>16</v>
      </c>
      <c r="L792" s="442" t="s">
        <v>17</v>
      </c>
    </row>
    <row r="793" spans="1:12" s="385" customFormat="1" ht="18.75" x14ac:dyDescent="0.3">
      <c r="A793" s="446"/>
      <c r="B793" s="465"/>
      <c r="C793" s="465"/>
      <c r="D793" s="465"/>
      <c r="E793" s="466" t="s">
        <v>18</v>
      </c>
      <c r="F793" s="466" t="s">
        <v>18</v>
      </c>
      <c r="G793" s="466" t="s">
        <v>18</v>
      </c>
      <c r="H793" s="466" t="s">
        <v>18</v>
      </c>
      <c r="I793" s="466" t="s">
        <v>18</v>
      </c>
      <c r="J793" s="467"/>
      <c r="K793" s="467"/>
      <c r="L793" s="467" t="s">
        <v>19</v>
      </c>
    </row>
    <row r="794" spans="1:12" s="385" customFormat="1" ht="18.75" x14ac:dyDescent="0.3">
      <c r="A794" s="420">
        <v>1</v>
      </c>
      <c r="B794" s="418" t="s">
        <v>1790</v>
      </c>
      <c r="C794" s="418" t="s">
        <v>1798</v>
      </c>
      <c r="D794" s="418" t="s">
        <v>1486</v>
      </c>
      <c r="E794" s="304">
        <v>1500000</v>
      </c>
      <c r="F794" s="304">
        <v>1500000</v>
      </c>
      <c r="G794" s="304">
        <v>1500000</v>
      </c>
      <c r="H794" s="304">
        <v>1500000</v>
      </c>
      <c r="I794" s="304">
        <v>1500000</v>
      </c>
      <c r="J794" s="421" t="s">
        <v>22</v>
      </c>
      <c r="K794" s="421" t="s">
        <v>1134</v>
      </c>
      <c r="L794" s="424" t="s">
        <v>329</v>
      </c>
    </row>
    <row r="795" spans="1:12" s="385" customFormat="1" ht="18.75" x14ac:dyDescent="0.3">
      <c r="A795" s="440"/>
      <c r="B795" s="419"/>
      <c r="C795" s="419" t="s">
        <v>1799</v>
      </c>
      <c r="D795" s="419" t="s">
        <v>28</v>
      </c>
      <c r="E795" s="396"/>
      <c r="F795" s="396"/>
      <c r="G795" s="396"/>
      <c r="H795" s="396"/>
      <c r="I795" s="396"/>
      <c r="J795" s="426" t="s">
        <v>295</v>
      </c>
      <c r="K795" s="426" t="s">
        <v>1820</v>
      </c>
      <c r="L795" s="445" t="s">
        <v>34</v>
      </c>
    </row>
    <row r="796" spans="1:12" s="385" customFormat="1" ht="18.75" x14ac:dyDescent="0.3">
      <c r="A796" s="440"/>
      <c r="B796" s="419"/>
      <c r="C796" s="419"/>
      <c r="D796" s="419"/>
      <c r="E796" s="396"/>
      <c r="F796" s="396"/>
      <c r="G796" s="396"/>
      <c r="H796" s="396"/>
      <c r="I796" s="396"/>
      <c r="J796" s="426" t="s">
        <v>1817</v>
      </c>
      <c r="K796" s="426" t="s">
        <v>1821</v>
      </c>
      <c r="L796" s="445"/>
    </row>
    <row r="797" spans="1:12" s="385" customFormat="1" ht="18.75" x14ac:dyDescent="0.3">
      <c r="A797" s="446"/>
      <c r="B797" s="367"/>
      <c r="C797" s="367"/>
      <c r="D797" s="367"/>
      <c r="E797" s="345"/>
      <c r="F797" s="345"/>
      <c r="G797" s="345"/>
      <c r="H797" s="345"/>
      <c r="I797" s="345"/>
      <c r="J797" s="429" t="s">
        <v>1816</v>
      </c>
      <c r="K797" s="429"/>
      <c r="L797" s="448"/>
    </row>
    <row r="798" spans="1:12" s="385" customFormat="1" ht="18.75" x14ac:dyDescent="0.3">
      <c r="A798" s="420">
        <v>2</v>
      </c>
      <c r="B798" s="418" t="s">
        <v>1791</v>
      </c>
      <c r="C798" s="418" t="s">
        <v>1798</v>
      </c>
      <c r="D798" s="418" t="s">
        <v>1802</v>
      </c>
      <c r="E798" s="113">
        <v>600000</v>
      </c>
      <c r="F798" s="113">
        <v>600000</v>
      </c>
      <c r="G798" s="113">
        <v>600000</v>
      </c>
      <c r="H798" s="113">
        <v>600000</v>
      </c>
      <c r="I798" s="113">
        <v>600000</v>
      </c>
      <c r="J798" s="421" t="s">
        <v>22</v>
      </c>
      <c r="K798" s="421" t="s">
        <v>1822</v>
      </c>
      <c r="L798" s="424" t="s">
        <v>329</v>
      </c>
    </row>
    <row r="799" spans="1:12" s="385" customFormat="1" ht="20.25" x14ac:dyDescent="0.3">
      <c r="A799" s="477"/>
      <c r="B799" s="477"/>
      <c r="C799" s="419" t="s">
        <v>1800</v>
      </c>
      <c r="D799" s="426" t="s">
        <v>28</v>
      </c>
      <c r="E799" s="477"/>
      <c r="F799" s="477"/>
      <c r="G799" s="477"/>
      <c r="H799" s="425"/>
      <c r="I799" s="425"/>
      <c r="J799" s="426" t="s">
        <v>1818</v>
      </c>
      <c r="K799" s="426" t="s">
        <v>1820</v>
      </c>
      <c r="L799" s="425" t="s">
        <v>34</v>
      </c>
    </row>
    <row r="800" spans="1:12" s="385" customFormat="1" ht="20.25" x14ac:dyDescent="0.3">
      <c r="A800" s="477"/>
      <c r="B800" s="477"/>
      <c r="C800" s="477"/>
      <c r="D800" s="477"/>
      <c r="E800" s="477"/>
      <c r="F800" s="477"/>
      <c r="G800" s="477"/>
      <c r="H800" s="425"/>
      <c r="I800" s="425"/>
      <c r="J800" s="426" t="s">
        <v>1817</v>
      </c>
      <c r="K800" s="426" t="s">
        <v>1823</v>
      </c>
      <c r="L800" s="425"/>
    </row>
    <row r="801" spans="1:12" s="385" customFormat="1" ht="20.25" x14ac:dyDescent="0.3">
      <c r="A801" s="478"/>
      <c r="B801" s="478"/>
      <c r="C801" s="478"/>
      <c r="D801" s="478"/>
      <c r="E801" s="478"/>
      <c r="F801" s="478"/>
      <c r="G801" s="478"/>
      <c r="H801" s="107"/>
      <c r="I801" s="107"/>
      <c r="J801" s="429" t="s">
        <v>1816</v>
      </c>
      <c r="K801" s="429"/>
      <c r="L801" s="107"/>
    </row>
    <row r="802" spans="1:12" s="385" customFormat="1" ht="20.25" x14ac:dyDescent="0.3">
      <c r="A802" s="482">
        <v>3</v>
      </c>
      <c r="B802" s="479" t="s">
        <v>1792</v>
      </c>
      <c r="C802" s="418" t="s">
        <v>1798</v>
      </c>
      <c r="D802" s="479" t="s">
        <v>1803</v>
      </c>
      <c r="E802" s="542">
        <v>54000</v>
      </c>
      <c r="F802" s="542">
        <v>54000</v>
      </c>
      <c r="G802" s="542">
        <v>54000</v>
      </c>
      <c r="H802" s="542">
        <v>54000</v>
      </c>
      <c r="I802" s="542">
        <v>54000</v>
      </c>
      <c r="J802" s="424" t="s">
        <v>22</v>
      </c>
      <c r="K802" s="421" t="s">
        <v>1824</v>
      </c>
      <c r="L802" s="106" t="s">
        <v>329</v>
      </c>
    </row>
    <row r="803" spans="1:12" s="385" customFormat="1" ht="20.25" x14ac:dyDescent="0.3">
      <c r="A803" s="483"/>
      <c r="B803" s="477"/>
      <c r="C803" s="419" t="s">
        <v>1801</v>
      </c>
      <c r="D803" s="477" t="s">
        <v>33</v>
      </c>
      <c r="E803" s="543"/>
      <c r="F803" s="543"/>
      <c r="G803" s="543"/>
      <c r="H803" s="544"/>
      <c r="I803" s="544"/>
      <c r="J803" s="426" t="s">
        <v>1819</v>
      </c>
      <c r="K803" s="426" t="s">
        <v>1820</v>
      </c>
      <c r="L803" s="425" t="s">
        <v>34</v>
      </c>
    </row>
    <row r="804" spans="1:12" s="385" customFormat="1" ht="20.25" x14ac:dyDescent="0.3">
      <c r="A804" s="483"/>
      <c r="B804" s="477"/>
      <c r="C804" s="477"/>
      <c r="D804" s="477"/>
      <c r="E804" s="543"/>
      <c r="F804" s="543"/>
      <c r="G804" s="543"/>
      <c r="H804" s="544"/>
      <c r="I804" s="544"/>
      <c r="J804" s="426" t="s">
        <v>1817</v>
      </c>
      <c r="K804" s="426" t="s">
        <v>1825</v>
      </c>
      <c r="L804" s="425"/>
    </row>
    <row r="805" spans="1:12" s="385" customFormat="1" ht="20.25" x14ac:dyDescent="0.3">
      <c r="A805" s="484"/>
      <c r="B805" s="478"/>
      <c r="C805" s="478"/>
      <c r="D805" s="478"/>
      <c r="E805" s="545"/>
      <c r="F805" s="545"/>
      <c r="G805" s="545"/>
      <c r="H805" s="546"/>
      <c r="I805" s="546"/>
      <c r="J805" s="429" t="s">
        <v>1816</v>
      </c>
      <c r="K805" s="429"/>
      <c r="L805" s="107"/>
    </row>
    <row r="806" spans="1:12" s="385" customFormat="1" ht="20.25" x14ac:dyDescent="0.3">
      <c r="A806" s="482">
        <v>4</v>
      </c>
      <c r="B806" s="479" t="s">
        <v>1793</v>
      </c>
      <c r="C806" s="479" t="s">
        <v>1804</v>
      </c>
      <c r="D806" s="479" t="s">
        <v>1811</v>
      </c>
      <c r="E806" s="547">
        <v>50000</v>
      </c>
      <c r="F806" s="547">
        <v>50000</v>
      </c>
      <c r="G806" s="547">
        <v>50000</v>
      </c>
      <c r="H806" s="547">
        <v>50000</v>
      </c>
      <c r="I806" s="547">
        <v>50000</v>
      </c>
      <c r="J806" s="421" t="s">
        <v>22</v>
      </c>
      <c r="K806" s="421" t="s">
        <v>1828</v>
      </c>
      <c r="L806" s="420" t="s">
        <v>329</v>
      </c>
    </row>
    <row r="807" spans="1:12" s="385" customFormat="1" ht="20.25" x14ac:dyDescent="0.3">
      <c r="A807" s="483"/>
      <c r="B807" s="477" t="s">
        <v>1794</v>
      </c>
      <c r="C807" s="477" t="s">
        <v>1805</v>
      </c>
      <c r="D807" s="477" t="s">
        <v>1812</v>
      </c>
      <c r="E807" s="543"/>
      <c r="F807" s="543"/>
      <c r="G807" s="543"/>
      <c r="H807" s="544"/>
      <c r="I807" s="544"/>
      <c r="J807" s="426" t="s">
        <v>1826</v>
      </c>
      <c r="K807" s="426" t="s">
        <v>1829</v>
      </c>
      <c r="L807" s="458" t="s">
        <v>34</v>
      </c>
    </row>
    <row r="808" spans="1:12" s="385" customFormat="1" ht="20.25" x14ac:dyDescent="0.3">
      <c r="A808" s="483"/>
      <c r="B808" s="477" t="s">
        <v>1795</v>
      </c>
      <c r="C808" s="477" t="s">
        <v>1806</v>
      </c>
      <c r="D808" s="477"/>
      <c r="E808" s="543"/>
      <c r="F808" s="543"/>
      <c r="G808" s="543"/>
      <c r="H808" s="544"/>
      <c r="I808" s="544"/>
      <c r="J808" s="426" t="s">
        <v>1827</v>
      </c>
      <c r="K808" s="426" t="s">
        <v>1830</v>
      </c>
      <c r="L808" s="425"/>
    </row>
    <row r="809" spans="1:12" s="385" customFormat="1" ht="20.25" x14ac:dyDescent="0.3">
      <c r="A809" s="483"/>
      <c r="B809" s="477"/>
      <c r="C809" s="477"/>
      <c r="D809" s="477"/>
      <c r="E809" s="543"/>
      <c r="F809" s="543"/>
      <c r="G809" s="543"/>
      <c r="H809" s="544"/>
      <c r="I809" s="544"/>
      <c r="J809" s="426"/>
      <c r="K809" s="426" t="s">
        <v>1831</v>
      </c>
      <c r="L809" s="425"/>
    </row>
    <row r="810" spans="1:12" s="385" customFormat="1" ht="20.25" x14ac:dyDescent="0.3">
      <c r="A810" s="484"/>
      <c r="B810" s="478"/>
      <c r="C810" s="478"/>
      <c r="D810" s="478"/>
      <c r="E810" s="545"/>
      <c r="F810" s="545"/>
      <c r="G810" s="545"/>
      <c r="H810" s="546"/>
      <c r="I810" s="546"/>
      <c r="J810" s="107"/>
      <c r="K810" s="107"/>
      <c r="L810" s="107"/>
    </row>
    <row r="811" spans="1:12" s="385" customFormat="1" ht="20.25" x14ac:dyDescent="0.3">
      <c r="A811" s="564"/>
      <c r="B811" s="565"/>
      <c r="C811" s="565"/>
      <c r="D811" s="565"/>
      <c r="E811" s="566"/>
      <c r="F811" s="566"/>
      <c r="G811" s="566"/>
      <c r="H811" s="567"/>
      <c r="I811" s="567"/>
      <c r="J811" s="175"/>
      <c r="K811" s="175"/>
      <c r="L811" s="175"/>
    </row>
    <row r="812" spans="1:12" s="385" customFormat="1" ht="21" x14ac:dyDescent="0.3">
      <c r="A812" s="528"/>
      <c r="B812" s="568"/>
      <c r="C812" s="568"/>
      <c r="D812" s="568"/>
      <c r="E812" s="569"/>
      <c r="F812" s="569"/>
      <c r="G812" s="569"/>
      <c r="H812" s="570"/>
      <c r="I812" s="570"/>
      <c r="J812" s="171"/>
      <c r="K812" s="171"/>
      <c r="L812" s="472">
        <v>91</v>
      </c>
    </row>
    <row r="813" spans="1:12" s="385" customFormat="1" ht="20.25" x14ac:dyDescent="0.3">
      <c r="A813" s="528"/>
      <c r="B813" s="568"/>
      <c r="C813" s="568"/>
      <c r="D813" s="568"/>
      <c r="E813" s="569"/>
      <c r="F813" s="569"/>
      <c r="G813" s="569"/>
      <c r="H813" s="570"/>
      <c r="I813" s="570"/>
      <c r="J813" s="171"/>
      <c r="K813" s="171"/>
      <c r="L813" s="171"/>
    </row>
    <row r="814" spans="1:12" s="385" customFormat="1" ht="20.25" x14ac:dyDescent="0.3">
      <c r="A814" s="528"/>
      <c r="B814" s="568"/>
      <c r="C814" s="568"/>
      <c r="D814" s="568"/>
      <c r="E814" s="569"/>
      <c r="F814" s="569"/>
      <c r="G814" s="569"/>
      <c r="H814" s="570"/>
      <c r="I814" s="570"/>
      <c r="J814" s="171"/>
      <c r="K814" s="171"/>
      <c r="L814" s="171"/>
    </row>
    <row r="815" spans="1:12" s="385" customFormat="1" ht="18.75" x14ac:dyDescent="0.3">
      <c r="A815" s="436" t="s">
        <v>6</v>
      </c>
      <c r="B815" s="437" t="s">
        <v>7</v>
      </c>
      <c r="C815" s="437" t="s">
        <v>8</v>
      </c>
      <c r="D815" s="437" t="s">
        <v>9</v>
      </c>
      <c r="E815" s="677" t="s">
        <v>10</v>
      </c>
      <c r="F815" s="678"/>
      <c r="G815" s="678"/>
      <c r="H815" s="678"/>
      <c r="I815" s="679"/>
      <c r="J815" s="437" t="s">
        <v>11</v>
      </c>
      <c r="K815" s="437" t="s">
        <v>12</v>
      </c>
      <c r="L815" s="437" t="s">
        <v>13</v>
      </c>
    </row>
    <row r="816" spans="1:12" s="385" customFormat="1" ht="18.75" x14ac:dyDescent="0.3">
      <c r="A816" s="440"/>
      <c r="B816" s="441"/>
      <c r="C816" s="441"/>
      <c r="D816" s="442" t="s">
        <v>14</v>
      </c>
      <c r="E816" s="409">
        <v>2566</v>
      </c>
      <c r="F816" s="409">
        <v>2567</v>
      </c>
      <c r="G816" s="409">
        <v>2568</v>
      </c>
      <c r="H816" s="409">
        <v>2569</v>
      </c>
      <c r="I816" s="409">
        <v>2570</v>
      </c>
      <c r="J816" s="442" t="s">
        <v>15</v>
      </c>
      <c r="K816" s="442" t="s">
        <v>16</v>
      </c>
      <c r="L816" s="442" t="s">
        <v>17</v>
      </c>
    </row>
    <row r="817" spans="1:12" s="385" customFormat="1" ht="18.75" x14ac:dyDescent="0.3">
      <c r="A817" s="446"/>
      <c r="B817" s="465"/>
      <c r="C817" s="465"/>
      <c r="D817" s="465"/>
      <c r="E817" s="466" t="s">
        <v>18</v>
      </c>
      <c r="F817" s="466" t="s">
        <v>18</v>
      </c>
      <c r="G817" s="466" t="s">
        <v>18</v>
      </c>
      <c r="H817" s="466" t="s">
        <v>18</v>
      </c>
      <c r="I817" s="466" t="s">
        <v>18</v>
      </c>
      <c r="J817" s="467"/>
      <c r="K817" s="467"/>
      <c r="L817" s="467" t="s">
        <v>19</v>
      </c>
    </row>
    <row r="818" spans="1:12" s="385" customFormat="1" ht="20.25" x14ac:dyDescent="0.3">
      <c r="A818" s="482">
        <v>5</v>
      </c>
      <c r="B818" s="479" t="s">
        <v>1796</v>
      </c>
      <c r="C818" s="479" t="s">
        <v>1807</v>
      </c>
      <c r="D818" s="479" t="s">
        <v>1813</v>
      </c>
      <c r="E818" s="547">
        <v>100000</v>
      </c>
      <c r="F818" s="547">
        <v>100000</v>
      </c>
      <c r="G818" s="547">
        <v>100000</v>
      </c>
      <c r="H818" s="547">
        <v>100000</v>
      </c>
      <c r="I818" s="547">
        <v>100000</v>
      </c>
      <c r="J818" s="421" t="s">
        <v>1832</v>
      </c>
      <c r="K818" s="421" t="s">
        <v>31</v>
      </c>
      <c r="L818" s="420" t="s">
        <v>329</v>
      </c>
    </row>
    <row r="819" spans="1:12" s="385" customFormat="1" ht="20.25" x14ac:dyDescent="0.3">
      <c r="A819" s="477"/>
      <c r="B819" s="477" t="s">
        <v>1797</v>
      </c>
      <c r="C819" s="477" t="s">
        <v>1808</v>
      </c>
      <c r="D819" s="477" t="s">
        <v>1814</v>
      </c>
      <c r="E819" s="477"/>
      <c r="F819" s="477"/>
      <c r="G819" s="477"/>
      <c r="H819" s="425"/>
      <c r="I819" s="425"/>
      <c r="J819" s="426" t="s">
        <v>1743</v>
      </c>
      <c r="K819" s="426" t="s">
        <v>1837</v>
      </c>
      <c r="L819" s="458" t="s">
        <v>34</v>
      </c>
    </row>
    <row r="820" spans="1:12" s="385" customFormat="1" ht="20.25" x14ac:dyDescent="0.3">
      <c r="A820" s="477"/>
      <c r="B820" s="477"/>
      <c r="C820" s="477" t="s">
        <v>1809</v>
      </c>
      <c r="D820" s="477" t="s">
        <v>1815</v>
      </c>
      <c r="E820" s="477"/>
      <c r="F820" s="477"/>
      <c r="G820" s="477"/>
      <c r="H820" s="425"/>
      <c r="I820" s="425"/>
      <c r="J820" s="426" t="s">
        <v>1833</v>
      </c>
      <c r="K820" s="426" t="s">
        <v>1809</v>
      </c>
      <c r="L820" s="425"/>
    </row>
    <row r="821" spans="1:12" s="385" customFormat="1" ht="20.25" x14ac:dyDescent="0.3">
      <c r="A821" s="477"/>
      <c r="B821" s="477"/>
      <c r="C821" s="477" t="s">
        <v>1797</v>
      </c>
      <c r="D821" s="477" t="s">
        <v>1476</v>
      </c>
      <c r="E821" s="477"/>
      <c r="F821" s="477"/>
      <c r="G821" s="477"/>
      <c r="H821" s="425"/>
      <c r="I821" s="425"/>
      <c r="J821" s="426" t="s">
        <v>1834</v>
      </c>
      <c r="K821" s="426" t="s">
        <v>1797</v>
      </c>
      <c r="L821" s="425"/>
    </row>
    <row r="822" spans="1:12" s="385" customFormat="1" ht="20.25" x14ac:dyDescent="0.3">
      <c r="A822" s="477"/>
      <c r="B822" s="477"/>
      <c r="C822" s="477"/>
      <c r="D822" s="477"/>
      <c r="E822" s="477"/>
      <c r="F822" s="477"/>
      <c r="G822" s="477"/>
      <c r="H822" s="425"/>
      <c r="I822" s="425"/>
      <c r="J822" s="426" t="s">
        <v>1835</v>
      </c>
      <c r="K822" s="426"/>
      <c r="L822" s="425"/>
    </row>
    <row r="823" spans="1:12" s="385" customFormat="1" ht="20.25" x14ac:dyDescent="0.3">
      <c r="A823" s="478"/>
      <c r="B823" s="478"/>
      <c r="C823" s="478"/>
      <c r="D823" s="478"/>
      <c r="E823" s="478"/>
      <c r="F823" s="478"/>
      <c r="G823" s="478"/>
      <c r="H823" s="107"/>
      <c r="I823" s="107"/>
      <c r="J823" s="429" t="s">
        <v>1836</v>
      </c>
      <c r="K823" s="429"/>
      <c r="L823" s="107"/>
    </row>
    <row r="824" spans="1:12" s="385" customFormat="1" ht="20.25" x14ac:dyDescent="0.3">
      <c r="A824" s="481" t="s">
        <v>72</v>
      </c>
      <c r="B824" s="480" t="s">
        <v>1810</v>
      </c>
      <c r="C824" s="480" t="s">
        <v>73</v>
      </c>
      <c r="D824" s="480" t="s">
        <v>73</v>
      </c>
      <c r="E824" s="575">
        <f>E794+E798+E802+E806+E818</f>
        <v>2304000</v>
      </c>
      <c r="F824" s="575">
        <f t="shared" ref="F824:I824" si="3">F794+F798+F802+F806+F818</f>
        <v>2304000</v>
      </c>
      <c r="G824" s="575">
        <f t="shared" si="3"/>
        <v>2304000</v>
      </c>
      <c r="H824" s="575">
        <f t="shared" si="3"/>
        <v>2304000</v>
      </c>
      <c r="I824" s="575">
        <f t="shared" si="3"/>
        <v>2304000</v>
      </c>
      <c r="J824" s="449" t="s">
        <v>73</v>
      </c>
      <c r="K824" s="449" t="s">
        <v>73</v>
      </c>
      <c r="L824" s="449" t="s">
        <v>73</v>
      </c>
    </row>
    <row r="825" spans="1:12" s="385" customFormat="1" ht="20.25" x14ac:dyDescent="0.3">
      <c r="A825" s="571"/>
      <c r="B825" s="572"/>
      <c r="C825" s="572"/>
      <c r="D825" s="572"/>
      <c r="E825" s="573"/>
      <c r="F825" s="573"/>
      <c r="G825" s="573"/>
      <c r="H825" s="573"/>
      <c r="I825" s="573"/>
      <c r="J825" s="451"/>
      <c r="K825" s="451"/>
      <c r="L825" s="451"/>
    </row>
    <row r="826" spans="1:12" ht="20.25" x14ac:dyDescent="0.3">
      <c r="A826" s="202"/>
      <c r="B826" s="267" t="s">
        <v>1788</v>
      </c>
      <c r="C826" s="200"/>
      <c r="D826" s="200"/>
      <c r="E826" s="200"/>
      <c r="F826" s="200"/>
      <c r="G826" s="200"/>
    </row>
    <row r="827" spans="1:12" ht="18.75" x14ac:dyDescent="0.3">
      <c r="A827" s="128" t="s">
        <v>6</v>
      </c>
      <c r="B827" s="129" t="s">
        <v>7</v>
      </c>
      <c r="C827" s="129" t="s">
        <v>8</v>
      </c>
      <c r="D827" s="129" t="s">
        <v>9</v>
      </c>
      <c r="E827" s="677" t="s">
        <v>10</v>
      </c>
      <c r="F827" s="678"/>
      <c r="G827" s="678"/>
      <c r="H827" s="678"/>
      <c r="I827" s="679"/>
      <c r="J827" s="129" t="s">
        <v>11</v>
      </c>
      <c r="K827" s="129" t="s">
        <v>12</v>
      </c>
      <c r="L827" s="129" t="s">
        <v>13</v>
      </c>
    </row>
    <row r="828" spans="1:12" ht="18.75" x14ac:dyDescent="0.3">
      <c r="A828" s="132"/>
      <c r="B828" s="133"/>
      <c r="C828" s="133"/>
      <c r="D828" s="134" t="s">
        <v>14</v>
      </c>
      <c r="E828" s="121">
        <v>2566</v>
      </c>
      <c r="F828" s="121">
        <v>2567</v>
      </c>
      <c r="G828" s="121">
        <v>2568</v>
      </c>
      <c r="H828" s="121">
        <v>2569</v>
      </c>
      <c r="I828" s="121">
        <v>2570</v>
      </c>
      <c r="J828" s="134" t="s">
        <v>15</v>
      </c>
      <c r="K828" s="134" t="s">
        <v>16</v>
      </c>
      <c r="L828" s="134" t="s">
        <v>17</v>
      </c>
    </row>
    <row r="829" spans="1:12" ht="18.75" x14ac:dyDescent="0.3">
      <c r="A829" s="137"/>
      <c r="B829" s="141"/>
      <c r="C829" s="141"/>
      <c r="D829" s="141"/>
      <c r="E829" s="142" t="s">
        <v>18</v>
      </c>
      <c r="F829" s="142" t="s">
        <v>18</v>
      </c>
      <c r="G829" s="142" t="s">
        <v>18</v>
      </c>
      <c r="H829" s="142" t="s">
        <v>18</v>
      </c>
      <c r="I829" s="142" t="s">
        <v>18</v>
      </c>
      <c r="J829" s="143"/>
      <c r="K829" s="143"/>
      <c r="L829" s="143" t="s">
        <v>19</v>
      </c>
    </row>
    <row r="830" spans="1:12" ht="18.75" x14ac:dyDescent="0.3">
      <c r="A830" s="163">
        <v>1</v>
      </c>
      <c r="B830" s="190" t="s">
        <v>547</v>
      </c>
      <c r="C830" s="124" t="s">
        <v>548</v>
      </c>
      <c r="D830" s="124" t="s">
        <v>543</v>
      </c>
      <c r="E830" s="194">
        <v>30000</v>
      </c>
      <c r="F830" s="194">
        <v>30000</v>
      </c>
      <c r="G830" s="194">
        <v>30000</v>
      </c>
      <c r="H830" s="194">
        <v>30000</v>
      </c>
      <c r="I830" s="104">
        <v>30000</v>
      </c>
      <c r="J830" s="418" t="s">
        <v>22</v>
      </c>
      <c r="K830" s="124" t="s">
        <v>549</v>
      </c>
      <c r="L830" s="160" t="s">
        <v>329</v>
      </c>
    </row>
    <row r="831" spans="1:12" ht="18.75" x14ac:dyDescent="0.3">
      <c r="A831" s="138"/>
      <c r="B831" s="144" t="s">
        <v>550</v>
      </c>
      <c r="C831" s="159" t="s">
        <v>551</v>
      </c>
      <c r="D831" s="159" t="s">
        <v>33</v>
      </c>
      <c r="E831" s="139"/>
      <c r="F831" s="139"/>
      <c r="G831" s="139"/>
      <c r="H831" s="139"/>
      <c r="I831" s="140"/>
      <c r="J831" s="419" t="s">
        <v>295</v>
      </c>
      <c r="K831" s="159" t="s">
        <v>553</v>
      </c>
      <c r="L831" s="136" t="s">
        <v>34</v>
      </c>
    </row>
    <row r="832" spans="1:12" ht="18.75" x14ac:dyDescent="0.3">
      <c r="A832" s="138"/>
      <c r="B832" s="144"/>
      <c r="C832" s="159" t="s">
        <v>554</v>
      </c>
      <c r="D832" s="159"/>
      <c r="E832" s="139"/>
      <c r="F832" s="139"/>
      <c r="G832" s="139"/>
      <c r="H832" s="139"/>
      <c r="I832" s="140"/>
      <c r="J832" s="419"/>
      <c r="K832" s="159" t="s">
        <v>555</v>
      </c>
      <c r="L832" s="136"/>
    </row>
    <row r="833" spans="1:12" ht="18.75" x14ac:dyDescent="0.3">
      <c r="A833" s="164"/>
      <c r="B833" s="156"/>
      <c r="C833" s="156" t="s">
        <v>556</v>
      </c>
      <c r="D833" s="156"/>
      <c r="E833" s="161"/>
      <c r="F833" s="161"/>
      <c r="G833" s="161"/>
      <c r="H833" s="161"/>
      <c r="I833" s="227"/>
      <c r="J833" s="367"/>
      <c r="K833" s="156"/>
      <c r="L833" s="162"/>
    </row>
    <row r="834" spans="1:12" ht="18.75" x14ac:dyDescent="0.3">
      <c r="A834" s="160">
        <v>2</v>
      </c>
      <c r="B834" s="190" t="s">
        <v>559</v>
      </c>
      <c r="C834" s="124" t="s">
        <v>560</v>
      </c>
      <c r="D834" s="124" t="s">
        <v>561</v>
      </c>
      <c r="E834" s="194">
        <v>35000</v>
      </c>
      <c r="F834" s="194">
        <v>35000</v>
      </c>
      <c r="G834" s="194">
        <v>35000</v>
      </c>
      <c r="H834" s="194">
        <v>35000</v>
      </c>
      <c r="I834" s="422">
        <v>35000</v>
      </c>
      <c r="J834" s="418" t="s">
        <v>128</v>
      </c>
      <c r="K834" s="190" t="s">
        <v>562</v>
      </c>
      <c r="L834" s="160" t="s">
        <v>329</v>
      </c>
    </row>
    <row r="835" spans="1:12" ht="18.75" x14ac:dyDescent="0.3">
      <c r="A835" s="138"/>
      <c r="B835" s="144" t="s">
        <v>563</v>
      </c>
      <c r="C835" s="159" t="s">
        <v>564</v>
      </c>
      <c r="D835" s="159" t="s">
        <v>565</v>
      </c>
      <c r="E835" s="139"/>
      <c r="F835" s="139"/>
      <c r="G835" s="139"/>
      <c r="H835" s="139"/>
      <c r="I835" s="139"/>
      <c r="J835" s="419" t="s">
        <v>1996</v>
      </c>
      <c r="K835" s="144" t="s">
        <v>566</v>
      </c>
      <c r="L835" s="136" t="s">
        <v>34</v>
      </c>
    </row>
    <row r="836" spans="1:12" ht="18.75" x14ac:dyDescent="0.3">
      <c r="A836" s="138"/>
      <c r="B836" s="144" t="s">
        <v>567</v>
      </c>
      <c r="C836" s="159" t="s">
        <v>568</v>
      </c>
      <c r="D836" s="159" t="s">
        <v>569</v>
      </c>
      <c r="E836" s="139"/>
      <c r="F836" s="139"/>
      <c r="G836" s="139"/>
      <c r="H836" s="139"/>
      <c r="I836" s="139"/>
      <c r="J836" s="419" t="s">
        <v>1997</v>
      </c>
      <c r="K836" s="144" t="s">
        <v>570</v>
      </c>
      <c r="L836" s="136"/>
    </row>
    <row r="837" spans="1:12" ht="18.75" x14ac:dyDescent="0.3">
      <c r="A837" s="138"/>
      <c r="B837" s="159"/>
      <c r="C837" s="159"/>
      <c r="D837" s="159" t="s">
        <v>571</v>
      </c>
      <c r="E837" s="139"/>
      <c r="F837" s="139"/>
      <c r="G837" s="139"/>
      <c r="H837" s="139"/>
      <c r="I837" s="139"/>
      <c r="J837" s="419" t="s">
        <v>1674</v>
      </c>
      <c r="K837" s="144" t="s">
        <v>572</v>
      </c>
      <c r="L837" s="136"/>
    </row>
    <row r="838" spans="1:12" ht="18.75" x14ac:dyDescent="0.3">
      <c r="A838" s="164"/>
      <c r="B838" s="156"/>
      <c r="C838" s="156"/>
      <c r="D838" s="156"/>
      <c r="E838" s="161"/>
      <c r="F838" s="161"/>
      <c r="G838" s="161"/>
      <c r="H838" s="161"/>
      <c r="I838" s="161"/>
      <c r="J838" s="367" t="s">
        <v>161</v>
      </c>
      <c r="K838" s="205" t="s">
        <v>573</v>
      </c>
      <c r="L838" s="162"/>
    </row>
    <row r="839" spans="1:12" ht="18.75" x14ac:dyDescent="0.3">
      <c r="A839" s="398"/>
      <c r="B839" s="399"/>
      <c r="C839" s="399"/>
      <c r="D839" s="399"/>
      <c r="E839" s="400"/>
      <c r="F839" s="400"/>
      <c r="G839" s="400"/>
      <c r="H839" s="400"/>
      <c r="I839" s="400"/>
      <c r="J839" s="399"/>
      <c r="K839" s="352"/>
      <c r="L839" s="364"/>
    </row>
    <row r="840" spans="1:12" ht="18.75" x14ac:dyDescent="0.3">
      <c r="A840" s="166"/>
      <c r="B840" s="157"/>
      <c r="C840" s="157"/>
      <c r="D840" s="157"/>
      <c r="E840" s="167"/>
      <c r="F840" s="167"/>
      <c r="G840" s="167"/>
      <c r="H840" s="167"/>
      <c r="I840" s="167"/>
      <c r="J840" s="157"/>
      <c r="K840" s="210"/>
      <c r="L840" s="165"/>
    </row>
    <row r="841" spans="1:12" ht="21" x14ac:dyDescent="0.3">
      <c r="A841" s="462"/>
      <c r="B841" s="457"/>
      <c r="C841" s="457"/>
      <c r="D841" s="457"/>
      <c r="E841" s="463"/>
      <c r="F841" s="463"/>
      <c r="G841" s="463"/>
      <c r="H841" s="463"/>
      <c r="I841" s="463"/>
      <c r="J841" s="457"/>
      <c r="K841" s="470"/>
      <c r="L841" s="472">
        <v>92</v>
      </c>
    </row>
    <row r="842" spans="1:12" ht="18.75" x14ac:dyDescent="0.3">
      <c r="A842" s="462"/>
      <c r="B842" s="457"/>
      <c r="C842" s="457"/>
      <c r="D842" s="457"/>
      <c r="E842" s="463"/>
      <c r="F842" s="463"/>
      <c r="G842" s="463"/>
      <c r="H842" s="463"/>
      <c r="I842" s="463"/>
      <c r="J842" s="457"/>
      <c r="K842" s="470"/>
      <c r="L842" s="472"/>
    </row>
    <row r="843" spans="1:12" ht="18.75" x14ac:dyDescent="0.3">
      <c r="A843" s="462"/>
      <c r="B843" s="457"/>
      <c r="C843" s="457"/>
      <c r="D843" s="457"/>
      <c r="E843" s="463"/>
      <c r="F843" s="463"/>
      <c r="G843" s="463"/>
      <c r="H843" s="463"/>
      <c r="I843" s="463"/>
      <c r="J843" s="457"/>
      <c r="K843" s="470"/>
      <c r="L843" s="472"/>
    </row>
    <row r="844" spans="1:12" ht="18.75" x14ac:dyDescent="0.3">
      <c r="A844" s="462"/>
      <c r="B844" s="457"/>
      <c r="C844" s="457"/>
      <c r="D844" s="457"/>
      <c r="E844" s="463"/>
      <c r="F844" s="463"/>
      <c r="G844" s="463"/>
      <c r="H844" s="463"/>
      <c r="I844" s="463"/>
      <c r="J844" s="457"/>
      <c r="K844" s="470"/>
      <c r="L844" s="453"/>
    </row>
    <row r="845" spans="1:12" ht="18.75" x14ac:dyDescent="0.3">
      <c r="A845" s="166"/>
      <c r="B845" s="157"/>
      <c r="C845" s="157"/>
      <c r="D845" s="157"/>
      <c r="E845" s="207"/>
      <c r="F845" s="207"/>
      <c r="G845" s="207"/>
      <c r="H845" s="207"/>
      <c r="I845" s="207"/>
      <c r="J845" s="157"/>
      <c r="K845" s="210"/>
      <c r="L845" s="165"/>
    </row>
    <row r="846" spans="1:12" ht="18.75" x14ac:dyDescent="0.3">
      <c r="A846" s="128" t="s">
        <v>6</v>
      </c>
      <c r="B846" s="129" t="s">
        <v>7</v>
      </c>
      <c r="C846" s="129" t="s">
        <v>8</v>
      </c>
      <c r="D846" s="129" t="s">
        <v>9</v>
      </c>
      <c r="E846" s="677" t="s">
        <v>10</v>
      </c>
      <c r="F846" s="678"/>
      <c r="G846" s="678"/>
      <c r="H846" s="678"/>
      <c r="I846" s="679"/>
      <c r="J846" s="129" t="s">
        <v>11</v>
      </c>
      <c r="K846" s="129" t="s">
        <v>12</v>
      </c>
      <c r="L846" s="129" t="s">
        <v>13</v>
      </c>
    </row>
    <row r="847" spans="1:12" ht="18.75" x14ac:dyDescent="0.3">
      <c r="A847" s="132"/>
      <c r="B847" s="133"/>
      <c r="C847" s="133"/>
      <c r="D847" s="134" t="s">
        <v>14</v>
      </c>
      <c r="E847" s="121">
        <v>2566</v>
      </c>
      <c r="F847" s="121">
        <v>2567</v>
      </c>
      <c r="G847" s="121">
        <v>2568</v>
      </c>
      <c r="H847" s="121">
        <v>2569</v>
      </c>
      <c r="I847" s="121">
        <v>2570</v>
      </c>
      <c r="J847" s="134" t="s">
        <v>15</v>
      </c>
      <c r="K847" s="134" t="s">
        <v>16</v>
      </c>
      <c r="L847" s="134" t="s">
        <v>17</v>
      </c>
    </row>
    <row r="848" spans="1:12" ht="18.75" x14ac:dyDescent="0.3">
      <c r="A848" s="137"/>
      <c r="B848" s="141"/>
      <c r="C848" s="141"/>
      <c r="D848" s="141"/>
      <c r="E848" s="142" t="s">
        <v>18</v>
      </c>
      <c r="F848" s="142" t="s">
        <v>18</v>
      </c>
      <c r="G848" s="142" t="s">
        <v>18</v>
      </c>
      <c r="H848" s="142" t="s">
        <v>18</v>
      </c>
      <c r="I848" s="142" t="s">
        <v>18</v>
      </c>
      <c r="J848" s="143"/>
      <c r="K848" s="143"/>
      <c r="L848" s="143" t="s">
        <v>19</v>
      </c>
    </row>
    <row r="849" spans="1:12" ht="18.75" x14ac:dyDescent="0.3">
      <c r="A849" s="160">
        <v>3</v>
      </c>
      <c r="B849" s="124" t="s">
        <v>575</v>
      </c>
      <c r="C849" s="124" t="s">
        <v>1485</v>
      </c>
      <c r="D849" s="124" t="s">
        <v>1486</v>
      </c>
      <c r="E849" s="113">
        <v>200000</v>
      </c>
      <c r="F849" s="113">
        <v>200000</v>
      </c>
      <c r="G849" s="113">
        <v>200000</v>
      </c>
      <c r="H849" s="104">
        <v>200000</v>
      </c>
      <c r="I849" s="104">
        <v>200000</v>
      </c>
      <c r="J849" s="124" t="s">
        <v>128</v>
      </c>
      <c r="K849" s="124" t="s">
        <v>543</v>
      </c>
      <c r="L849" s="160" t="s">
        <v>329</v>
      </c>
    </row>
    <row r="850" spans="1:12" ht="18.75" x14ac:dyDescent="0.3">
      <c r="A850" s="138"/>
      <c r="B850" s="159"/>
      <c r="C850" s="159" t="s">
        <v>1487</v>
      </c>
      <c r="D850" s="159" t="s">
        <v>1580</v>
      </c>
      <c r="E850" s="139"/>
      <c r="F850" s="140"/>
      <c r="G850" s="140"/>
      <c r="H850" s="140"/>
      <c r="I850" s="140"/>
      <c r="J850" s="159" t="s">
        <v>660</v>
      </c>
      <c r="K850" s="159" t="s">
        <v>1599</v>
      </c>
      <c r="L850" s="136" t="s">
        <v>34</v>
      </c>
    </row>
    <row r="851" spans="1:12" ht="18.75" x14ac:dyDescent="0.3">
      <c r="A851" s="138"/>
      <c r="B851" s="159"/>
      <c r="C851" s="159" t="s">
        <v>1488</v>
      </c>
      <c r="D851" s="159" t="s">
        <v>295</v>
      </c>
      <c r="E851" s="139"/>
      <c r="F851" s="140"/>
      <c r="G851" s="140"/>
      <c r="H851" s="140"/>
      <c r="I851" s="140"/>
      <c r="J851" s="159" t="s">
        <v>114</v>
      </c>
      <c r="K851" s="159" t="s">
        <v>1600</v>
      </c>
      <c r="L851" s="136"/>
    </row>
    <row r="852" spans="1:12" ht="18.75" x14ac:dyDescent="0.3">
      <c r="A852" s="138"/>
      <c r="B852" s="159"/>
      <c r="C852" s="159" t="s">
        <v>1489</v>
      </c>
      <c r="D852" s="159" t="s">
        <v>1578</v>
      </c>
      <c r="E852" s="139"/>
      <c r="F852" s="139"/>
      <c r="G852" s="139"/>
      <c r="H852" s="139"/>
      <c r="I852" s="139"/>
      <c r="J852" s="159" t="s">
        <v>1598</v>
      </c>
      <c r="K852" s="159" t="s">
        <v>3</v>
      </c>
      <c r="L852" s="136"/>
    </row>
    <row r="853" spans="1:12" ht="18.75" x14ac:dyDescent="0.3">
      <c r="A853" s="138"/>
      <c r="B853" s="159"/>
      <c r="C853" s="159" t="s">
        <v>1490</v>
      </c>
      <c r="D853" s="159" t="s">
        <v>1579</v>
      </c>
      <c r="E853" s="139"/>
      <c r="F853" s="139"/>
      <c r="G853" s="139"/>
      <c r="H853" s="139"/>
      <c r="I853" s="139"/>
      <c r="J853" s="159" t="s">
        <v>228</v>
      </c>
      <c r="K853" s="159" t="s">
        <v>1601</v>
      </c>
      <c r="L853" s="136"/>
    </row>
    <row r="854" spans="1:12" ht="18.75" x14ac:dyDescent="0.3">
      <c r="A854" s="138"/>
      <c r="B854" s="159"/>
      <c r="C854" s="159" t="s">
        <v>1492</v>
      </c>
      <c r="D854" s="159" t="s">
        <v>1577</v>
      </c>
      <c r="E854" s="139"/>
      <c r="F854" s="139"/>
      <c r="G854" s="139"/>
      <c r="H854" s="139"/>
      <c r="I854" s="139"/>
      <c r="J854" s="159"/>
      <c r="K854" s="159" t="s">
        <v>1602</v>
      </c>
      <c r="L854" s="136"/>
    </row>
    <row r="855" spans="1:12" ht="18.75" x14ac:dyDescent="0.3">
      <c r="A855" s="138"/>
      <c r="B855" s="159"/>
      <c r="C855" s="159" t="s">
        <v>1493</v>
      </c>
      <c r="D855" s="159" t="s">
        <v>1491</v>
      </c>
      <c r="E855" s="139"/>
      <c r="F855" s="139"/>
      <c r="G855" s="139"/>
      <c r="H855" s="139"/>
      <c r="I855" s="139"/>
      <c r="J855" s="159"/>
      <c r="K855" s="159" t="s">
        <v>1603</v>
      </c>
      <c r="L855" s="136"/>
    </row>
    <row r="856" spans="1:12" ht="18.75" x14ac:dyDescent="0.3">
      <c r="A856" s="138"/>
      <c r="B856" s="159"/>
      <c r="C856" s="159" t="s">
        <v>1494</v>
      </c>
      <c r="D856" s="159"/>
      <c r="E856" s="139"/>
      <c r="F856" s="139"/>
      <c r="G856" s="139"/>
      <c r="H856" s="139"/>
      <c r="I856" s="139"/>
      <c r="J856" s="159"/>
      <c r="K856" s="159" t="s">
        <v>1604</v>
      </c>
      <c r="L856" s="136"/>
    </row>
    <row r="857" spans="1:12" ht="18.75" x14ac:dyDescent="0.3">
      <c r="A857" s="138"/>
      <c r="B857" s="159"/>
      <c r="C857" s="159" t="s">
        <v>1495</v>
      </c>
      <c r="D857" s="159"/>
      <c r="E857" s="139"/>
      <c r="F857" s="139"/>
      <c r="G857" s="139"/>
      <c r="H857" s="139"/>
      <c r="I857" s="139"/>
      <c r="J857" s="159"/>
      <c r="K857" s="159" t="s">
        <v>1605</v>
      </c>
      <c r="L857" s="136"/>
    </row>
    <row r="858" spans="1:12" ht="18.75" x14ac:dyDescent="0.3">
      <c r="A858" s="138"/>
      <c r="B858" s="159"/>
      <c r="C858" s="159" t="s">
        <v>1496</v>
      </c>
      <c r="D858" s="159"/>
      <c r="E858" s="139"/>
      <c r="F858" s="139"/>
      <c r="G858" s="139"/>
      <c r="H858" s="139"/>
      <c r="I858" s="139"/>
      <c r="J858" s="159"/>
      <c r="K858" s="159" t="s">
        <v>1606</v>
      </c>
      <c r="L858" s="136"/>
    </row>
    <row r="859" spans="1:12" ht="18.75" x14ac:dyDescent="0.3">
      <c r="A859" s="138"/>
      <c r="B859" s="159"/>
      <c r="C859" s="159" t="s">
        <v>1497</v>
      </c>
      <c r="D859" s="159"/>
      <c r="E859" s="139"/>
      <c r="F859" s="139"/>
      <c r="G859" s="139"/>
      <c r="H859" s="139"/>
      <c r="I859" s="139"/>
      <c r="J859" s="159"/>
      <c r="K859" s="159" t="s">
        <v>1607</v>
      </c>
      <c r="L859" s="136"/>
    </row>
    <row r="860" spans="1:12" ht="18.75" x14ac:dyDescent="0.3">
      <c r="A860" s="138"/>
      <c r="B860" s="159"/>
      <c r="C860" s="159"/>
      <c r="D860" s="159"/>
      <c r="E860" s="139"/>
      <c r="F860" s="139"/>
      <c r="G860" s="139"/>
      <c r="H860" s="139"/>
      <c r="I860" s="139"/>
      <c r="J860" s="159"/>
      <c r="K860" s="159" t="s">
        <v>1495</v>
      </c>
      <c r="L860" s="136"/>
    </row>
    <row r="861" spans="1:12" ht="18.75" x14ac:dyDescent="0.3">
      <c r="A861" s="138"/>
      <c r="B861" s="159"/>
      <c r="C861" s="159"/>
      <c r="D861" s="159"/>
      <c r="E861" s="139"/>
      <c r="F861" s="139"/>
      <c r="G861" s="139"/>
      <c r="H861" s="139"/>
      <c r="I861" s="139"/>
      <c r="J861" s="159"/>
      <c r="K861" s="159" t="s">
        <v>1496</v>
      </c>
      <c r="L861" s="136"/>
    </row>
    <row r="862" spans="1:12" ht="18.75" x14ac:dyDescent="0.3">
      <c r="A862" s="138"/>
      <c r="B862" s="159"/>
      <c r="C862" s="159"/>
      <c r="D862" s="159"/>
      <c r="E862" s="139"/>
      <c r="F862" s="139"/>
      <c r="G862" s="139"/>
      <c r="H862" s="139"/>
      <c r="I862" s="139"/>
      <c r="J862" s="159"/>
      <c r="K862" s="159" t="s">
        <v>1497</v>
      </c>
      <c r="L862" s="136"/>
    </row>
    <row r="863" spans="1:12" ht="18.75" x14ac:dyDescent="0.3">
      <c r="A863" s="160">
        <v>4</v>
      </c>
      <c r="B863" s="124" t="s">
        <v>576</v>
      </c>
      <c r="C863" s="124" t="s">
        <v>577</v>
      </c>
      <c r="D863" s="124" t="s">
        <v>578</v>
      </c>
      <c r="E863" s="104">
        <v>100000</v>
      </c>
      <c r="F863" s="104">
        <v>100000</v>
      </c>
      <c r="G863" s="104">
        <v>100000</v>
      </c>
      <c r="H863" s="104">
        <v>100000</v>
      </c>
      <c r="I863" s="104">
        <v>100000</v>
      </c>
      <c r="J863" s="124" t="s">
        <v>22</v>
      </c>
      <c r="K863" s="190" t="s">
        <v>579</v>
      </c>
      <c r="L863" s="160" t="s">
        <v>329</v>
      </c>
    </row>
    <row r="864" spans="1:12" ht="18.75" x14ac:dyDescent="0.3">
      <c r="A864" s="136"/>
      <c r="B864" s="159" t="s">
        <v>580</v>
      </c>
      <c r="C864" s="159" t="s">
        <v>581</v>
      </c>
      <c r="D864" s="159" t="s">
        <v>3</v>
      </c>
      <c r="E864" s="139"/>
      <c r="F864" s="139"/>
      <c r="G864" s="139"/>
      <c r="H864" s="139"/>
      <c r="I864" s="139"/>
      <c r="J864" s="159" t="s">
        <v>582</v>
      </c>
      <c r="K864" s="144" t="s">
        <v>583</v>
      </c>
      <c r="L864" s="136" t="s">
        <v>34</v>
      </c>
    </row>
    <row r="865" spans="1:12" ht="18.75" x14ac:dyDescent="0.3">
      <c r="A865" s="136"/>
      <c r="B865" s="159"/>
      <c r="C865" s="159" t="s">
        <v>584</v>
      </c>
      <c r="D865" s="159"/>
      <c r="E865" s="139"/>
      <c r="F865" s="139"/>
      <c r="G865" s="139"/>
      <c r="H865" s="139"/>
      <c r="I865" s="139"/>
      <c r="J865" s="159" t="s">
        <v>284</v>
      </c>
      <c r="K865" s="144" t="s">
        <v>584</v>
      </c>
      <c r="L865" s="136"/>
    </row>
    <row r="866" spans="1:12" ht="18.75" x14ac:dyDescent="0.3">
      <c r="A866" s="162"/>
      <c r="B866" s="156"/>
      <c r="C866" s="156"/>
      <c r="D866" s="156"/>
      <c r="E866" s="161"/>
      <c r="F866" s="161"/>
      <c r="G866" s="161"/>
      <c r="H866" s="161"/>
      <c r="I866" s="161"/>
      <c r="J866" s="156"/>
      <c r="K866" s="156"/>
      <c r="L866" s="162"/>
    </row>
    <row r="867" spans="1:12" ht="18.75" x14ac:dyDescent="0.3">
      <c r="A867" s="160">
        <v>5</v>
      </c>
      <c r="B867" s="124" t="s">
        <v>1650</v>
      </c>
      <c r="C867" s="124" t="s">
        <v>586</v>
      </c>
      <c r="D867" s="124" t="s">
        <v>587</v>
      </c>
      <c r="E867" s="194">
        <v>40000</v>
      </c>
      <c r="F867" s="194">
        <v>40000</v>
      </c>
      <c r="G867" s="194">
        <v>40000</v>
      </c>
      <c r="H867" s="194">
        <v>40000</v>
      </c>
      <c r="I867" s="194">
        <v>40000</v>
      </c>
      <c r="J867" s="232" t="s">
        <v>1664</v>
      </c>
      <c r="K867" s="125" t="s">
        <v>588</v>
      </c>
      <c r="L867" s="160" t="s">
        <v>329</v>
      </c>
    </row>
    <row r="868" spans="1:12" ht="18.75" x14ac:dyDescent="0.3">
      <c r="A868" s="136"/>
      <c r="B868" s="159" t="s">
        <v>1651</v>
      </c>
      <c r="C868" s="159" t="s">
        <v>589</v>
      </c>
      <c r="D868" s="159" t="s">
        <v>590</v>
      </c>
      <c r="E868" s="139"/>
      <c r="F868" s="139"/>
      <c r="G868" s="139"/>
      <c r="H868" s="139"/>
      <c r="I868" s="140"/>
      <c r="J868" s="114" t="s">
        <v>1665</v>
      </c>
      <c r="K868" s="127" t="s">
        <v>591</v>
      </c>
      <c r="L868" s="136" t="s">
        <v>34</v>
      </c>
    </row>
    <row r="869" spans="1:12" ht="18.75" x14ac:dyDescent="0.3">
      <c r="A869" s="136"/>
      <c r="B869" s="159" t="s">
        <v>1652</v>
      </c>
      <c r="C869" s="159"/>
      <c r="D869" s="159" t="s">
        <v>592</v>
      </c>
      <c r="E869" s="139"/>
      <c r="F869" s="139"/>
      <c r="G869" s="139"/>
      <c r="H869" s="139"/>
      <c r="I869" s="140"/>
      <c r="J869" s="114" t="s">
        <v>1438</v>
      </c>
      <c r="K869" s="127" t="s">
        <v>593</v>
      </c>
      <c r="L869" s="136"/>
    </row>
    <row r="870" spans="1:12" ht="18.75" x14ac:dyDescent="0.3">
      <c r="A870" s="162"/>
      <c r="B870" s="156"/>
      <c r="C870" s="156"/>
      <c r="D870" s="156"/>
      <c r="E870" s="161"/>
      <c r="F870" s="161"/>
      <c r="G870" s="161"/>
      <c r="H870" s="161"/>
      <c r="I870" s="227"/>
      <c r="J870" s="156"/>
      <c r="K870" s="156" t="s">
        <v>594</v>
      </c>
      <c r="L870" s="162"/>
    </row>
    <row r="871" spans="1:12" s="281" customFormat="1" ht="21" x14ac:dyDescent="0.3">
      <c r="A871" s="453"/>
      <c r="B871" s="457"/>
      <c r="C871" s="457"/>
      <c r="D871" s="457"/>
      <c r="E871" s="463"/>
      <c r="F871" s="463"/>
      <c r="G871" s="463"/>
      <c r="H871" s="463"/>
      <c r="I871" s="464"/>
      <c r="J871" s="457"/>
      <c r="K871" s="457"/>
      <c r="L871" s="472">
        <v>93</v>
      </c>
    </row>
    <row r="872" spans="1:12" s="281" customFormat="1" ht="18.75" x14ac:dyDescent="0.3">
      <c r="A872" s="453"/>
      <c r="B872" s="457"/>
      <c r="C872" s="457"/>
      <c r="D872" s="457"/>
      <c r="E872" s="463"/>
      <c r="F872" s="463"/>
      <c r="G872" s="463"/>
      <c r="H872" s="463"/>
      <c r="I872" s="464"/>
      <c r="J872" s="457"/>
      <c r="K872" s="457"/>
      <c r="L872" s="472"/>
    </row>
    <row r="873" spans="1:12" s="281" customFormat="1" ht="18.75" x14ac:dyDescent="0.3">
      <c r="A873" s="453"/>
      <c r="B873" s="457"/>
      <c r="C873" s="457"/>
      <c r="D873" s="457"/>
      <c r="E873" s="463"/>
      <c r="F873" s="463"/>
      <c r="G873" s="463"/>
      <c r="H873" s="463"/>
      <c r="I873" s="464"/>
      <c r="J873" s="457"/>
      <c r="K873" s="457"/>
      <c r="L873" s="453"/>
    </row>
    <row r="874" spans="1:12" s="281" customFormat="1" ht="18.75" x14ac:dyDescent="0.3">
      <c r="A874" s="453"/>
      <c r="B874" s="457"/>
      <c r="C874" s="457"/>
      <c r="D874" s="457"/>
      <c r="E874" s="463"/>
      <c r="F874" s="463"/>
      <c r="G874" s="463"/>
      <c r="H874" s="463"/>
      <c r="I874" s="464"/>
      <c r="J874" s="457"/>
      <c r="K874" s="457"/>
      <c r="L874" s="453"/>
    </row>
    <row r="875" spans="1:12" ht="18.75" x14ac:dyDescent="0.3">
      <c r="A875" s="436" t="s">
        <v>6</v>
      </c>
      <c r="B875" s="437" t="s">
        <v>7</v>
      </c>
      <c r="C875" s="437" t="s">
        <v>8</v>
      </c>
      <c r="D875" s="437" t="s">
        <v>9</v>
      </c>
      <c r="E875" s="677" t="s">
        <v>10</v>
      </c>
      <c r="F875" s="678"/>
      <c r="G875" s="678"/>
      <c r="H875" s="678"/>
      <c r="I875" s="679"/>
      <c r="J875" s="437" t="s">
        <v>11</v>
      </c>
      <c r="K875" s="437" t="s">
        <v>12</v>
      </c>
      <c r="L875" s="437" t="s">
        <v>13</v>
      </c>
    </row>
    <row r="876" spans="1:12" ht="18.75" x14ac:dyDescent="0.3">
      <c r="A876" s="440"/>
      <c r="B876" s="441"/>
      <c r="C876" s="441"/>
      <c r="D876" s="442" t="s">
        <v>14</v>
      </c>
      <c r="E876" s="409">
        <v>2566</v>
      </c>
      <c r="F876" s="409">
        <v>2567</v>
      </c>
      <c r="G876" s="409">
        <v>2568</v>
      </c>
      <c r="H876" s="409">
        <v>2569</v>
      </c>
      <c r="I876" s="409">
        <v>2570</v>
      </c>
      <c r="J876" s="442" t="s">
        <v>15</v>
      </c>
      <c r="K876" s="442" t="s">
        <v>16</v>
      </c>
      <c r="L876" s="442" t="s">
        <v>17</v>
      </c>
    </row>
    <row r="877" spans="1:12" ht="18.75" x14ac:dyDescent="0.3">
      <c r="A877" s="446"/>
      <c r="B877" s="465"/>
      <c r="C877" s="465"/>
      <c r="D877" s="465"/>
      <c r="E877" s="466" t="s">
        <v>18</v>
      </c>
      <c r="F877" s="466" t="s">
        <v>18</v>
      </c>
      <c r="G877" s="466" t="s">
        <v>18</v>
      </c>
      <c r="H877" s="466" t="s">
        <v>18</v>
      </c>
      <c r="I877" s="466" t="s">
        <v>18</v>
      </c>
      <c r="J877" s="467"/>
      <c r="K877" s="467"/>
      <c r="L877" s="467" t="s">
        <v>19</v>
      </c>
    </row>
    <row r="878" spans="1:12" ht="18.75" x14ac:dyDescent="0.3">
      <c r="A878" s="160">
        <v>6</v>
      </c>
      <c r="B878" s="124" t="s">
        <v>1655</v>
      </c>
      <c r="C878" s="124" t="s">
        <v>596</v>
      </c>
      <c r="D878" s="124" t="s">
        <v>597</v>
      </c>
      <c r="E878" s="194">
        <v>10000</v>
      </c>
      <c r="F878" s="194">
        <v>10000</v>
      </c>
      <c r="G878" s="194">
        <v>10000</v>
      </c>
      <c r="H878" s="194">
        <v>10000</v>
      </c>
      <c r="I878" s="194">
        <v>10000</v>
      </c>
      <c r="J878" s="106" t="s">
        <v>104</v>
      </c>
      <c r="K878" s="232" t="s">
        <v>598</v>
      </c>
      <c r="L878" s="124" t="s">
        <v>329</v>
      </c>
    </row>
    <row r="879" spans="1:12" ht="18.75" x14ac:dyDescent="0.3">
      <c r="A879" s="138"/>
      <c r="B879" s="144" t="s">
        <v>1654</v>
      </c>
      <c r="C879" s="159" t="s">
        <v>599</v>
      </c>
      <c r="D879" s="159" t="s">
        <v>1131</v>
      </c>
      <c r="E879" s="139"/>
      <c r="F879" s="139"/>
      <c r="G879" s="139"/>
      <c r="H879" s="139"/>
      <c r="I879" s="139"/>
      <c r="J879" s="126" t="s">
        <v>600</v>
      </c>
      <c r="K879" s="114" t="s">
        <v>601</v>
      </c>
      <c r="L879" s="159" t="s">
        <v>34</v>
      </c>
    </row>
    <row r="880" spans="1:12" ht="18.75" x14ac:dyDescent="0.3">
      <c r="A880" s="138"/>
      <c r="B880" s="159" t="s">
        <v>1656</v>
      </c>
      <c r="C880" s="159" t="s">
        <v>602</v>
      </c>
      <c r="D880" s="268"/>
      <c r="E880" s="139"/>
      <c r="F880" s="139"/>
      <c r="G880" s="139"/>
      <c r="H880" s="139"/>
      <c r="I880" s="139"/>
      <c r="J880" s="126" t="s">
        <v>603</v>
      </c>
      <c r="K880" s="114" t="s">
        <v>604</v>
      </c>
      <c r="L880" s="159"/>
    </row>
    <row r="881" spans="1:12" ht="18.75" x14ac:dyDescent="0.3">
      <c r="A881" s="164"/>
      <c r="B881" s="156" t="s">
        <v>1653</v>
      </c>
      <c r="C881" s="156" t="s">
        <v>1132</v>
      </c>
      <c r="D881" s="269"/>
      <c r="E881" s="161"/>
      <c r="F881" s="161"/>
      <c r="G881" s="161"/>
      <c r="H881" s="161"/>
      <c r="I881" s="161"/>
      <c r="J881" s="107" t="s">
        <v>605</v>
      </c>
      <c r="K881" s="118" t="s">
        <v>606</v>
      </c>
      <c r="L881" s="156"/>
    </row>
    <row r="882" spans="1:12" ht="18.75" x14ac:dyDescent="0.3">
      <c r="A882" s="136">
        <v>7</v>
      </c>
      <c r="B882" s="419" t="s">
        <v>595</v>
      </c>
      <c r="C882" s="159" t="s">
        <v>596</v>
      </c>
      <c r="D882" s="159" t="s">
        <v>597</v>
      </c>
      <c r="E882" s="139">
        <v>10000</v>
      </c>
      <c r="F882" s="139">
        <v>10000</v>
      </c>
      <c r="G882" s="139">
        <v>10000</v>
      </c>
      <c r="H882" s="139">
        <v>10000</v>
      </c>
      <c r="I882" s="140">
        <v>10000</v>
      </c>
      <c r="J882" s="426" t="s">
        <v>22</v>
      </c>
      <c r="K882" s="114" t="s">
        <v>607</v>
      </c>
      <c r="L882" s="159" t="s">
        <v>329</v>
      </c>
    </row>
    <row r="883" spans="1:12" ht="18.75" x14ac:dyDescent="0.3">
      <c r="A883" s="138"/>
      <c r="B883" s="419" t="s">
        <v>1998</v>
      </c>
      <c r="C883" s="159" t="s">
        <v>608</v>
      </c>
      <c r="D883" s="159" t="s">
        <v>609</v>
      </c>
      <c r="E883" s="139"/>
      <c r="F883" s="139"/>
      <c r="G883" s="139"/>
      <c r="H883" s="139"/>
      <c r="I883" s="139"/>
      <c r="J883" s="426" t="s">
        <v>1987</v>
      </c>
      <c r="K883" s="114" t="s">
        <v>610</v>
      </c>
      <c r="L883" s="159" t="s">
        <v>34</v>
      </c>
    </row>
    <row r="884" spans="1:12" ht="18.75" x14ac:dyDescent="0.3">
      <c r="A884" s="138"/>
      <c r="B884" s="419" t="s">
        <v>1999</v>
      </c>
      <c r="C884" s="159" t="s">
        <v>611</v>
      </c>
      <c r="D884" s="268"/>
      <c r="E884" s="139"/>
      <c r="F884" s="139"/>
      <c r="G884" s="139"/>
      <c r="H884" s="139"/>
      <c r="I884" s="139"/>
      <c r="J884" s="426" t="s">
        <v>205</v>
      </c>
      <c r="K884" s="114" t="s">
        <v>612</v>
      </c>
      <c r="L884" s="159"/>
    </row>
    <row r="885" spans="1:12" ht="18.75" x14ac:dyDescent="0.3">
      <c r="A885" s="138"/>
      <c r="B885" s="419" t="s">
        <v>2000</v>
      </c>
      <c r="C885" s="159" t="s">
        <v>613</v>
      </c>
      <c r="D885" s="268"/>
      <c r="E885" s="139"/>
      <c r="F885" s="139"/>
      <c r="G885" s="139"/>
      <c r="H885" s="139"/>
      <c r="I885" s="139"/>
      <c r="J885" s="127"/>
      <c r="K885" s="114" t="s">
        <v>614</v>
      </c>
      <c r="L885" s="159"/>
    </row>
    <row r="886" spans="1:12" ht="18.75" x14ac:dyDescent="0.3">
      <c r="A886" s="458"/>
      <c r="B886" s="419" t="s">
        <v>2001</v>
      </c>
      <c r="C886" s="419" t="s">
        <v>615</v>
      </c>
      <c r="D886" s="268"/>
      <c r="E886" s="459"/>
      <c r="F886" s="459"/>
      <c r="G886" s="459"/>
      <c r="H886" s="459"/>
      <c r="I886" s="459"/>
      <c r="J886" s="426"/>
      <c r="K886" s="444" t="s">
        <v>616</v>
      </c>
      <c r="L886" s="419"/>
    </row>
    <row r="887" spans="1:12" ht="18.75" x14ac:dyDescent="0.3">
      <c r="A887" s="164"/>
      <c r="B887" s="367"/>
      <c r="C887" s="367"/>
      <c r="D887" s="269"/>
      <c r="E887" s="161"/>
      <c r="F887" s="161"/>
      <c r="G887" s="161"/>
      <c r="H887" s="161"/>
      <c r="I887" s="161"/>
      <c r="J887" s="112"/>
      <c r="K887" s="447"/>
      <c r="L887" s="156"/>
    </row>
    <row r="888" spans="1:12" ht="18.75" x14ac:dyDescent="0.3">
      <c r="A888" s="138">
        <v>8</v>
      </c>
      <c r="B888" s="159" t="s">
        <v>617</v>
      </c>
      <c r="C888" s="159" t="s">
        <v>618</v>
      </c>
      <c r="D888" s="159" t="s">
        <v>619</v>
      </c>
      <c r="E888" s="194">
        <v>10000</v>
      </c>
      <c r="F888" s="194">
        <v>10000</v>
      </c>
      <c r="G888" s="194">
        <v>10000</v>
      </c>
      <c r="H888" s="194">
        <v>10000</v>
      </c>
      <c r="I888" s="194">
        <v>10000</v>
      </c>
      <c r="J888" s="419" t="s">
        <v>128</v>
      </c>
      <c r="K888" s="159" t="s">
        <v>620</v>
      </c>
      <c r="L888" s="136" t="s">
        <v>329</v>
      </c>
    </row>
    <row r="889" spans="1:12" ht="18.75" x14ac:dyDescent="0.3">
      <c r="A889" s="138"/>
      <c r="B889" s="159"/>
      <c r="C889" s="159" t="s">
        <v>621</v>
      </c>
      <c r="D889" s="159" t="s">
        <v>622</v>
      </c>
      <c r="E889" s="139"/>
      <c r="F889" s="139"/>
      <c r="G889" s="139"/>
      <c r="H889" s="139"/>
      <c r="I889" s="139"/>
      <c r="J889" s="419" t="s">
        <v>1627</v>
      </c>
      <c r="K889" s="159" t="s">
        <v>623</v>
      </c>
      <c r="L889" s="136" t="s">
        <v>34</v>
      </c>
    </row>
    <row r="890" spans="1:12" ht="18.75" x14ac:dyDescent="0.3">
      <c r="A890" s="138"/>
      <c r="B890" s="159"/>
      <c r="C890" s="159" t="s">
        <v>624</v>
      </c>
      <c r="D890" s="159" t="s">
        <v>625</v>
      </c>
      <c r="E890" s="139"/>
      <c r="F890" s="139"/>
      <c r="G890" s="139"/>
      <c r="H890" s="139"/>
      <c r="I890" s="139"/>
      <c r="J890" s="419" t="s">
        <v>216</v>
      </c>
      <c r="K890" s="159" t="s">
        <v>2004</v>
      </c>
      <c r="L890" s="136"/>
    </row>
    <row r="891" spans="1:12" ht="18.75" x14ac:dyDescent="0.3">
      <c r="A891" s="138"/>
      <c r="B891" s="159"/>
      <c r="C891" s="159" t="s">
        <v>626</v>
      </c>
      <c r="D891" s="159"/>
      <c r="E891" s="139"/>
      <c r="F891" s="139"/>
      <c r="G891" s="139"/>
      <c r="H891" s="139"/>
      <c r="I891" s="139"/>
      <c r="J891" s="419" t="s">
        <v>2002</v>
      </c>
      <c r="K891" s="159" t="s">
        <v>2005</v>
      </c>
      <c r="L891" s="136"/>
    </row>
    <row r="892" spans="1:12" ht="18.75" x14ac:dyDescent="0.3">
      <c r="A892" s="164"/>
      <c r="B892" s="156"/>
      <c r="C892" s="156" t="s">
        <v>627</v>
      </c>
      <c r="D892" s="156"/>
      <c r="E892" s="161"/>
      <c r="F892" s="161"/>
      <c r="G892" s="161"/>
      <c r="H892" s="161"/>
      <c r="I892" s="161"/>
      <c r="J892" s="156" t="s">
        <v>2003</v>
      </c>
      <c r="K892" s="156"/>
      <c r="L892" s="162"/>
    </row>
    <row r="893" spans="1:12" ht="18.75" x14ac:dyDescent="0.3">
      <c r="A893" s="163">
        <v>9</v>
      </c>
      <c r="B893" s="124" t="s">
        <v>628</v>
      </c>
      <c r="C893" s="124" t="s">
        <v>629</v>
      </c>
      <c r="D893" s="124" t="s">
        <v>630</v>
      </c>
      <c r="E893" s="194">
        <v>30000</v>
      </c>
      <c r="F893" s="194">
        <v>30000</v>
      </c>
      <c r="G893" s="194">
        <v>30000</v>
      </c>
      <c r="H893" s="194">
        <v>30000</v>
      </c>
      <c r="I893" s="194">
        <v>30000</v>
      </c>
      <c r="J893" s="418" t="s">
        <v>22</v>
      </c>
      <c r="K893" s="124" t="s">
        <v>2006</v>
      </c>
      <c r="L893" s="160" t="s">
        <v>329</v>
      </c>
    </row>
    <row r="894" spans="1:12" ht="18.75" x14ac:dyDescent="0.3">
      <c r="A894" s="138"/>
      <c r="B894" s="159"/>
      <c r="C894" s="159" t="s">
        <v>631</v>
      </c>
      <c r="D894" s="159" t="s">
        <v>632</v>
      </c>
      <c r="E894" s="139"/>
      <c r="F894" s="139"/>
      <c r="G894" s="139"/>
      <c r="H894" s="139"/>
      <c r="I894" s="139"/>
      <c r="J894" s="419" t="s">
        <v>1761</v>
      </c>
      <c r="K894" s="159" t="s">
        <v>2007</v>
      </c>
      <c r="L894" s="136" t="s">
        <v>34</v>
      </c>
    </row>
    <row r="895" spans="1:12" ht="18.75" x14ac:dyDescent="0.3">
      <c r="A895" s="138"/>
      <c r="B895" s="159"/>
      <c r="C895" s="159" t="s">
        <v>633</v>
      </c>
      <c r="D895" s="159" t="s">
        <v>634</v>
      </c>
      <c r="E895" s="139"/>
      <c r="F895" s="139"/>
      <c r="G895" s="139"/>
      <c r="H895" s="139"/>
      <c r="I895" s="139"/>
      <c r="J895" s="419" t="s">
        <v>1627</v>
      </c>
      <c r="K895" s="159" t="s">
        <v>2008</v>
      </c>
      <c r="L895" s="136" t="s">
        <v>635</v>
      </c>
    </row>
    <row r="896" spans="1:12" ht="18.75" x14ac:dyDescent="0.3">
      <c r="A896" s="164"/>
      <c r="B896" s="156"/>
      <c r="C896" s="156" t="s">
        <v>636</v>
      </c>
      <c r="D896" s="156"/>
      <c r="E896" s="161"/>
      <c r="F896" s="161"/>
      <c r="G896" s="161"/>
      <c r="H896" s="161"/>
      <c r="I896" s="161"/>
      <c r="J896" s="156" t="s">
        <v>1661</v>
      </c>
      <c r="K896" s="156"/>
      <c r="L896" s="162" t="s">
        <v>28</v>
      </c>
    </row>
    <row r="897" spans="1:13" ht="18.75" x14ac:dyDescent="0.3">
      <c r="A897" s="163">
        <v>10</v>
      </c>
      <c r="B897" s="124" t="s">
        <v>637</v>
      </c>
      <c r="C897" s="124" t="s">
        <v>638</v>
      </c>
      <c r="D897" s="124" t="s">
        <v>639</v>
      </c>
      <c r="E897" s="194">
        <v>70000</v>
      </c>
      <c r="F897" s="194">
        <v>70000</v>
      </c>
      <c r="G897" s="194">
        <v>70000</v>
      </c>
      <c r="H897" s="194">
        <v>70000</v>
      </c>
      <c r="I897" s="194">
        <v>70000</v>
      </c>
      <c r="J897" s="124" t="s">
        <v>22</v>
      </c>
      <c r="K897" s="124" t="s">
        <v>640</v>
      </c>
      <c r="L897" s="160" t="s">
        <v>329</v>
      </c>
      <c r="M897" s="211"/>
    </row>
    <row r="898" spans="1:13" ht="18.75" x14ac:dyDescent="0.3">
      <c r="A898" s="138"/>
      <c r="B898" s="159" t="s">
        <v>641</v>
      </c>
      <c r="C898" s="159" t="s">
        <v>642</v>
      </c>
      <c r="D898" s="159" t="s">
        <v>643</v>
      </c>
      <c r="E898" s="139"/>
      <c r="F898" s="139"/>
      <c r="G898" s="139"/>
      <c r="H898" s="139"/>
      <c r="I898" s="139"/>
      <c r="J898" s="159" t="s">
        <v>1345</v>
      </c>
      <c r="K898" s="159" t="s">
        <v>644</v>
      </c>
      <c r="L898" s="136" t="s">
        <v>34</v>
      </c>
      <c r="M898" s="211"/>
    </row>
    <row r="899" spans="1:13" ht="18.75" x14ac:dyDescent="0.3">
      <c r="A899" s="164"/>
      <c r="B899" s="156"/>
      <c r="C899" s="156" t="s">
        <v>645</v>
      </c>
      <c r="D899" s="156"/>
      <c r="E899" s="161"/>
      <c r="F899" s="161"/>
      <c r="G899" s="161"/>
      <c r="H899" s="161"/>
      <c r="I899" s="161"/>
      <c r="J899" s="156" t="s">
        <v>1661</v>
      </c>
      <c r="K899" s="156" t="s">
        <v>646</v>
      </c>
      <c r="L899" s="162"/>
      <c r="M899" s="211"/>
    </row>
    <row r="900" spans="1:13" ht="18.75" x14ac:dyDescent="0.3">
      <c r="A900" s="398"/>
      <c r="B900" s="399"/>
      <c r="C900" s="399"/>
      <c r="D900" s="399"/>
      <c r="E900" s="400"/>
      <c r="F900" s="400"/>
      <c r="G900" s="400"/>
      <c r="H900" s="400"/>
      <c r="I900" s="400"/>
      <c r="J900" s="399"/>
      <c r="K900" s="399"/>
      <c r="L900" s="401"/>
      <c r="M900" s="354"/>
    </row>
    <row r="901" spans="1:13" ht="21" x14ac:dyDescent="0.3">
      <c r="A901" s="462"/>
      <c r="B901" s="457"/>
      <c r="C901" s="457"/>
      <c r="D901" s="457"/>
      <c r="E901" s="463"/>
      <c r="F901" s="463"/>
      <c r="G901" s="463"/>
      <c r="H901" s="463"/>
      <c r="I901" s="463"/>
      <c r="J901" s="457"/>
      <c r="K901" s="457"/>
      <c r="L901" s="472">
        <v>94</v>
      </c>
      <c r="M901" s="354"/>
    </row>
    <row r="902" spans="1:13" ht="18.75" x14ac:dyDescent="0.3">
      <c r="A902" s="462"/>
      <c r="B902" s="457"/>
      <c r="C902" s="457"/>
      <c r="D902" s="457"/>
      <c r="E902" s="463"/>
      <c r="F902" s="463"/>
      <c r="G902" s="463"/>
      <c r="H902" s="463"/>
      <c r="I902" s="463"/>
      <c r="J902" s="457"/>
      <c r="K902" s="457"/>
      <c r="L902" s="453"/>
      <c r="M902" s="354"/>
    </row>
    <row r="903" spans="1:13" ht="18.75" x14ac:dyDescent="0.3">
      <c r="A903" s="462"/>
      <c r="B903" s="457"/>
      <c r="C903" s="457"/>
      <c r="D903" s="457"/>
      <c r="E903" s="463"/>
      <c r="F903" s="463"/>
      <c r="G903" s="463"/>
      <c r="H903" s="463"/>
      <c r="I903" s="463"/>
      <c r="J903" s="457"/>
      <c r="K903" s="457"/>
      <c r="L903" s="453"/>
      <c r="M903" s="354"/>
    </row>
    <row r="904" spans="1:13" ht="18.75" x14ac:dyDescent="0.3">
      <c r="A904" s="436" t="s">
        <v>6</v>
      </c>
      <c r="B904" s="437" t="s">
        <v>7</v>
      </c>
      <c r="C904" s="437" t="s">
        <v>8</v>
      </c>
      <c r="D904" s="437" t="s">
        <v>9</v>
      </c>
      <c r="E904" s="677" t="s">
        <v>10</v>
      </c>
      <c r="F904" s="678"/>
      <c r="G904" s="678"/>
      <c r="H904" s="678"/>
      <c r="I904" s="679"/>
      <c r="J904" s="437" t="s">
        <v>11</v>
      </c>
      <c r="K904" s="437" t="s">
        <v>12</v>
      </c>
      <c r="L904" s="437" t="s">
        <v>13</v>
      </c>
      <c r="M904" s="354"/>
    </row>
    <row r="905" spans="1:13" ht="18.75" x14ac:dyDescent="0.3">
      <c r="A905" s="440"/>
      <c r="B905" s="441"/>
      <c r="C905" s="441"/>
      <c r="D905" s="442" t="s">
        <v>14</v>
      </c>
      <c r="E905" s="409">
        <v>2566</v>
      </c>
      <c r="F905" s="409">
        <v>2567</v>
      </c>
      <c r="G905" s="409">
        <v>2568</v>
      </c>
      <c r="H905" s="409">
        <v>2569</v>
      </c>
      <c r="I905" s="409">
        <v>2570</v>
      </c>
      <c r="J905" s="442" t="s">
        <v>15</v>
      </c>
      <c r="K905" s="442" t="s">
        <v>16</v>
      </c>
      <c r="L905" s="442" t="s">
        <v>17</v>
      </c>
      <c r="M905" s="354"/>
    </row>
    <row r="906" spans="1:13" ht="18.75" x14ac:dyDescent="0.3">
      <c r="A906" s="446"/>
      <c r="B906" s="465"/>
      <c r="C906" s="465"/>
      <c r="D906" s="465"/>
      <c r="E906" s="466" t="s">
        <v>18</v>
      </c>
      <c r="F906" s="466" t="s">
        <v>18</v>
      </c>
      <c r="G906" s="466" t="s">
        <v>18</v>
      </c>
      <c r="H906" s="466" t="s">
        <v>18</v>
      </c>
      <c r="I906" s="466" t="s">
        <v>18</v>
      </c>
      <c r="J906" s="467"/>
      <c r="K906" s="467"/>
      <c r="L906" s="467" t="s">
        <v>19</v>
      </c>
      <c r="M906" s="354"/>
    </row>
    <row r="907" spans="1:13" ht="18.75" x14ac:dyDescent="0.3">
      <c r="A907" s="163">
        <v>11</v>
      </c>
      <c r="B907" s="190" t="s">
        <v>647</v>
      </c>
      <c r="C907" s="124" t="s">
        <v>648</v>
      </c>
      <c r="D907" s="124" t="s">
        <v>649</v>
      </c>
      <c r="E907" s="104">
        <v>20000</v>
      </c>
      <c r="F907" s="104">
        <v>20000</v>
      </c>
      <c r="G907" s="104">
        <v>20000</v>
      </c>
      <c r="H907" s="104">
        <v>20000</v>
      </c>
      <c r="I907" s="104">
        <v>20000</v>
      </c>
      <c r="J907" s="124" t="s">
        <v>22</v>
      </c>
      <c r="K907" s="124" t="s">
        <v>650</v>
      </c>
      <c r="L907" s="160" t="s">
        <v>329</v>
      </c>
      <c r="M907" s="211"/>
    </row>
    <row r="908" spans="1:13" ht="18.75" x14ac:dyDescent="0.3">
      <c r="A908" s="138"/>
      <c r="B908" s="144" t="s">
        <v>651</v>
      </c>
      <c r="C908" s="159" t="s">
        <v>652</v>
      </c>
      <c r="D908" s="159" t="s">
        <v>653</v>
      </c>
      <c r="E908" s="139"/>
      <c r="F908" s="139"/>
      <c r="G908" s="139"/>
      <c r="H908" s="139"/>
      <c r="I908" s="140"/>
      <c r="J908" s="159" t="s">
        <v>1345</v>
      </c>
      <c r="K908" s="159" t="s">
        <v>654</v>
      </c>
      <c r="L908" s="136" t="s">
        <v>34</v>
      </c>
      <c r="M908" s="211"/>
    </row>
    <row r="909" spans="1:13" ht="18.75" x14ac:dyDescent="0.3">
      <c r="A909" s="138"/>
      <c r="B909" s="159"/>
      <c r="C909" s="159" t="s">
        <v>655</v>
      </c>
      <c r="D909" s="159" t="s">
        <v>656</v>
      </c>
      <c r="E909" s="139"/>
      <c r="F909" s="139"/>
      <c r="G909" s="139"/>
      <c r="H909" s="139"/>
      <c r="I909" s="140"/>
      <c r="J909" s="159" t="s">
        <v>1661</v>
      </c>
      <c r="K909" s="159" t="s">
        <v>657</v>
      </c>
      <c r="L909" s="136"/>
      <c r="M909" s="211"/>
    </row>
    <row r="910" spans="1:13" ht="18.75" x14ac:dyDescent="0.3">
      <c r="A910" s="164"/>
      <c r="B910" s="156"/>
      <c r="C910" s="156" t="s">
        <v>558</v>
      </c>
      <c r="D910" s="156"/>
      <c r="E910" s="161"/>
      <c r="F910" s="161"/>
      <c r="G910" s="161"/>
      <c r="H910" s="161"/>
      <c r="I910" s="227"/>
      <c r="J910" s="156"/>
      <c r="K910" s="156" t="s">
        <v>625</v>
      </c>
      <c r="L910" s="162"/>
      <c r="M910" s="211"/>
    </row>
    <row r="911" spans="1:13" ht="18.75" x14ac:dyDescent="0.3">
      <c r="A911" s="163">
        <v>12</v>
      </c>
      <c r="B911" s="190" t="s">
        <v>658</v>
      </c>
      <c r="C911" s="124" t="s">
        <v>662</v>
      </c>
      <c r="D911" s="159" t="s">
        <v>1498</v>
      </c>
      <c r="E911" s="195">
        <v>230000</v>
      </c>
      <c r="F911" s="195">
        <v>230000</v>
      </c>
      <c r="G911" s="195">
        <v>230000</v>
      </c>
      <c r="H911" s="140">
        <v>230000</v>
      </c>
      <c r="I911" s="140">
        <v>230000</v>
      </c>
      <c r="J911" s="124" t="s">
        <v>22</v>
      </c>
      <c r="K911" s="124" t="s">
        <v>1146</v>
      </c>
      <c r="L911" s="160" t="s">
        <v>329</v>
      </c>
      <c r="M911" s="211"/>
    </row>
    <row r="912" spans="1:13" ht="18.75" x14ac:dyDescent="0.3">
      <c r="A912" s="138"/>
      <c r="B912" s="144" t="s">
        <v>659</v>
      </c>
      <c r="C912" s="159" t="s">
        <v>1499</v>
      </c>
      <c r="D912" s="159" t="s">
        <v>1500</v>
      </c>
      <c r="E912" s="139"/>
      <c r="F912" s="139"/>
      <c r="G912" s="139"/>
      <c r="H912" s="139"/>
      <c r="I912" s="139"/>
      <c r="J912" s="159" t="s">
        <v>1345</v>
      </c>
      <c r="K912" s="159" t="s">
        <v>1499</v>
      </c>
      <c r="L912" s="136" t="s">
        <v>34</v>
      </c>
      <c r="M912" s="211"/>
    </row>
    <row r="913" spans="1:13" ht="18.75" x14ac:dyDescent="0.3">
      <c r="A913" s="138"/>
      <c r="B913" s="144" t="s">
        <v>1647</v>
      </c>
      <c r="C913" s="159" t="s">
        <v>661</v>
      </c>
      <c r="D913" s="159" t="s">
        <v>1501</v>
      </c>
      <c r="E913" s="139"/>
      <c r="F913" s="139"/>
      <c r="G913" s="139"/>
      <c r="H913" s="139"/>
      <c r="I913" s="139"/>
      <c r="J913" s="159" t="s">
        <v>7</v>
      </c>
      <c r="K913" s="159" t="s">
        <v>661</v>
      </c>
      <c r="L913" s="136"/>
      <c r="M913" s="211"/>
    </row>
    <row r="914" spans="1:13" ht="18.75" x14ac:dyDescent="0.3">
      <c r="A914" s="138"/>
      <c r="B914" s="144" t="s">
        <v>1649</v>
      </c>
      <c r="C914" s="159" t="s">
        <v>1502</v>
      </c>
      <c r="D914" s="159" t="s">
        <v>1503</v>
      </c>
      <c r="E914" s="139"/>
      <c r="F914" s="139"/>
      <c r="G914" s="139"/>
      <c r="H914" s="139"/>
      <c r="I914" s="139"/>
      <c r="J914" s="159"/>
      <c r="K914" s="159" t="s">
        <v>2009</v>
      </c>
      <c r="L914" s="136"/>
      <c r="M914" s="211"/>
    </row>
    <row r="915" spans="1:13" ht="18.75" x14ac:dyDescent="0.3">
      <c r="A915" s="138"/>
      <c r="B915" s="144" t="s">
        <v>1648</v>
      </c>
      <c r="C915" s="159" t="s">
        <v>1504</v>
      </c>
      <c r="D915" s="159" t="s">
        <v>1505</v>
      </c>
      <c r="E915" s="139"/>
      <c r="F915" s="139"/>
      <c r="G915" s="139"/>
      <c r="H915" s="139"/>
      <c r="I915" s="139"/>
      <c r="J915" s="159"/>
      <c r="K915" s="159" t="s">
        <v>2010</v>
      </c>
      <c r="L915" s="136"/>
      <c r="M915" s="211"/>
    </row>
    <row r="916" spans="1:13" ht="18.75" x14ac:dyDescent="0.3">
      <c r="A916" s="138"/>
      <c r="B916" s="159"/>
      <c r="C916" s="159" t="s">
        <v>1506</v>
      </c>
      <c r="D916" s="159" t="s">
        <v>1507</v>
      </c>
      <c r="E916" s="139"/>
      <c r="F916" s="139"/>
      <c r="G916" s="139"/>
      <c r="H916" s="139"/>
      <c r="I916" s="139"/>
      <c r="J916" s="159"/>
      <c r="K916" s="159" t="s">
        <v>2011</v>
      </c>
      <c r="L916" s="136"/>
      <c r="M916" s="211"/>
    </row>
    <row r="917" spans="1:13" ht="18.75" x14ac:dyDescent="0.3">
      <c r="A917" s="138"/>
      <c r="B917" s="159"/>
      <c r="C917" s="159" t="s">
        <v>1508</v>
      </c>
      <c r="D917" s="159" t="s">
        <v>1509</v>
      </c>
      <c r="E917" s="139"/>
      <c r="F917" s="139"/>
      <c r="G917" s="139"/>
      <c r="H917" s="139"/>
      <c r="I917" s="139"/>
      <c r="J917" s="159"/>
      <c r="K917" s="159" t="s">
        <v>2012</v>
      </c>
      <c r="L917" s="136"/>
      <c r="M917" s="211"/>
    </row>
    <row r="918" spans="1:13" ht="18.75" x14ac:dyDescent="0.3">
      <c r="A918" s="138"/>
      <c r="B918" s="159"/>
      <c r="C918" s="159" t="s">
        <v>1510</v>
      </c>
      <c r="D918" s="159"/>
      <c r="E918" s="139"/>
      <c r="F918" s="139"/>
      <c r="G918" s="139"/>
      <c r="H918" s="139"/>
      <c r="I918" s="139"/>
      <c r="J918" s="159"/>
      <c r="K918" s="419" t="s">
        <v>2013</v>
      </c>
      <c r="L918" s="136"/>
      <c r="M918" s="211"/>
    </row>
    <row r="919" spans="1:13" ht="18.75" x14ac:dyDescent="0.3">
      <c r="A919" s="138"/>
      <c r="B919" s="159"/>
      <c r="C919" s="159" t="s">
        <v>1511</v>
      </c>
      <c r="D919" s="159"/>
      <c r="E919" s="139"/>
      <c r="F919" s="139"/>
      <c r="G919" s="139"/>
      <c r="H919" s="139"/>
      <c r="I919" s="139"/>
      <c r="J919" s="159"/>
      <c r="K919" s="159" t="s">
        <v>2014</v>
      </c>
      <c r="L919" s="136"/>
      <c r="M919" s="211"/>
    </row>
    <row r="920" spans="1:13" ht="18.75" x14ac:dyDescent="0.3">
      <c r="A920" s="138"/>
      <c r="B920" s="159"/>
      <c r="C920" s="159" t="s">
        <v>1513</v>
      </c>
      <c r="D920" s="159"/>
      <c r="E920" s="139"/>
      <c r="F920" s="139"/>
      <c r="G920" s="139"/>
      <c r="H920" s="139"/>
      <c r="I920" s="139"/>
      <c r="J920" s="159"/>
      <c r="K920" s="159" t="s">
        <v>1512</v>
      </c>
      <c r="L920" s="136"/>
      <c r="M920" s="211"/>
    </row>
    <row r="921" spans="1:13" ht="18.75" x14ac:dyDescent="0.3">
      <c r="A921" s="138"/>
      <c r="B921" s="159"/>
      <c r="C921" s="159" t="s">
        <v>1514</v>
      </c>
      <c r="D921" s="159"/>
      <c r="E921" s="139"/>
      <c r="F921" s="139"/>
      <c r="G921" s="139"/>
      <c r="H921" s="139"/>
      <c r="I921" s="139"/>
      <c r="J921" s="159"/>
      <c r="K921" s="159" t="s">
        <v>584</v>
      </c>
      <c r="L921" s="136"/>
      <c r="M921" s="211"/>
    </row>
    <row r="922" spans="1:13" ht="18.75" x14ac:dyDescent="0.3">
      <c r="A922" s="458"/>
      <c r="B922" s="419"/>
      <c r="C922" s="419"/>
      <c r="D922" s="419"/>
      <c r="E922" s="459"/>
      <c r="F922" s="459"/>
      <c r="G922" s="459"/>
      <c r="H922" s="459"/>
      <c r="I922" s="459"/>
      <c r="J922" s="419"/>
      <c r="K922" s="419" t="s">
        <v>2015</v>
      </c>
      <c r="L922" s="445"/>
      <c r="M922" s="354"/>
    </row>
    <row r="923" spans="1:13" ht="18.75" x14ac:dyDescent="0.3">
      <c r="A923" s="164"/>
      <c r="B923" s="156"/>
      <c r="C923" s="156"/>
      <c r="D923" s="156"/>
      <c r="E923" s="161"/>
      <c r="F923" s="161"/>
      <c r="G923" s="161"/>
      <c r="H923" s="161"/>
      <c r="I923" s="161"/>
      <c r="J923" s="156"/>
      <c r="K923" s="156" t="s">
        <v>52</v>
      </c>
      <c r="L923" s="162"/>
      <c r="M923" s="211"/>
    </row>
    <row r="924" spans="1:13" ht="18.75" x14ac:dyDescent="0.3">
      <c r="A924" s="138">
        <v>13</v>
      </c>
      <c r="B924" s="419" t="s">
        <v>595</v>
      </c>
      <c r="C924" s="159" t="s">
        <v>596</v>
      </c>
      <c r="D924" s="159" t="s">
        <v>1143</v>
      </c>
      <c r="E924" s="139">
        <v>10000</v>
      </c>
      <c r="F924" s="139">
        <v>10000</v>
      </c>
      <c r="G924" s="139">
        <v>10000</v>
      </c>
      <c r="H924" s="139">
        <v>10000</v>
      </c>
      <c r="I924" s="139">
        <v>10000</v>
      </c>
      <c r="J924" s="126" t="s">
        <v>104</v>
      </c>
      <c r="K924" s="114" t="s">
        <v>607</v>
      </c>
      <c r="L924" s="136" t="s">
        <v>329</v>
      </c>
    </row>
    <row r="925" spans="1:13" ht="18.75" x14ac:dyDescent="0.3">
      <c r="A925" s="138"/>
      <c r="B925" s="419" t="s">
        <v>1998</v>
      </c>
      <c r="C925" s="159" t="s">
        <v>608</v>
      </c>
      <c r="D925" s="159" t="s">
        <v>1144</v>
      </c>
      <c r="E925" s="139"/>
      <c r="F925" s="139"/>
      <c r="G925" s="139"/>
      <c r="H925" s="139"/>
      <c r="I925" s="139"/>
      <c r="J925" s="126" t="s">
        <v>108</v>
      </c>
      <c r="K925" s="114" t="s">
        <v>610</v>
      </c>
      <c r="L925" s="136" t="s">
        <v>34</v>
      </c>
    </row>
    <row r="926" spans="1:13" ht="18.75" x14ac:dyDescent="0.3">
      <c r="A926" s="138"/>
      <c r="B926" s="419" t="s">
        <v>1999</v>
      </c>
      <c r="C926" s="159" t="s">
        <v>611</v>
      </c>
      <c r="D926" s="159" t="s">
        <v>701</v>
      </c>
      <c r="E926" s="139"/>
      <c r="F926" s="139"/>
      <c r="G926" s="139"/>
      <c r="H926" s="139"/>
      <c r="I926" s="139"/>
      <c r="J926" s="126" t="s">
        <v>233</v>
      </c>
      <c r="K926" s="114" t="s">
        <v>1145</v>
      </c>
      <c r="L926" s="159"/>
    </row>
    <row r="927" spans="1:13" ht="18.75" x14ac:dyDescent="0.3">
      <c r="A927" s="138"/>
      <c r="B927" s="419" t="s">
        <v>2016</v>
      </c>
      <c r="C927" s="159" t="s">
        <v>613</v>
      </c>
      <c r="D927" s="268"/>
      <c r="E927" s="139"/>
      <c r="F927" s="139"/>
      <c r="G927" s="139"/>
      <c r="H927" s="139"/>
      <c r="I927" s="139"/>
      <c r="J927" s="127"/>
      <c r="K927" s="114" t="s">
        <v>2018</v>
      </c>
      <c r="L927" s="159"/>
    </row>
    <row r="928" spans="1:13" ht="18.75" x14ac:dyDescent="0.3">
      <c r="A928" s="458"/>
      <c r="B928" s="419" t="s">
        <v>2017</v>
      </c>
      <c r="C928" s="419" t="s">
        <v>615</v>
      </c>
      <c r="D928" s="268"/>
      <c r="E928" s="459"/>
      <c r="F928" s="459"/>
      <c r="G928" s="459"/>
      <c r="H928" s="459"/>
      <c r="I928" s="459"/>
      <c r="J928" s="426"/>
      <c r="K928" s="444" t="s">
        <v>2019</v>
      </c>
      <c r="L928" s="419"/>
    </row>
    <row r="929" spans="1:12" ht="18.75" x14ac:dyDescent="0.3">
      <c r="A929" s="164"/>
      <c r="B929" s="367"/>
      <c r="C929" s="367"/>
      <c r="D929" s="269"/>
      <c r="E929" s="161"/>
      <c r="F929" s="161"/>
      <c r="G929" s="161"/>
      <c r="H929" s="161"/>
      <c r="I929" s="161"/>
      <c r="J929" s="112"/>
      <c r="K929" s="447" t="s">
        <v>2020</v>
      </c>
      <c r="L929" s="156"/>
    </row>
    <row r="930" spans="1:12" ht="16.5" x14ac:dyDescent="0.25">
      <c r="A930" s="287" t="s">
        <v>72</v>
      </c>
      <c r="B930" s="241" t="s">
        <v>1970</v>
      </c>
      <c r="C930" s="241" t="s">
        <v>74</v>
      </c>
      <c r="D930" s="241" t="s">
        <v>73</v>
      </c>
      <c r="E930" s="541">
        <f>E830+E834+E849+E863+E867+E878+E882+E888+E893+E897+E907+E911+E924</f>
        <v>795000</v>
      </c>
      <c r="F930" s="541">
        <f>F830+F834+F849+F863+F867+F878+F882+F888+F893+F897+F907+F911+F924</f>
        <v>795000</v>
      </c>
      <c r="G930" s="541">
        <f>G830+G834+G849+G863+G867+G878+G882+G888+G893+G897+G907+G911+G924</f>
        <v>795000</v>
      </c>
      <c r="H930" s="541">
        <f>H830+H834+H849+H863+H867+H878+H882+H888+H893+H897+H907+H911+H924</f>
        <v>795000</v>
      </c>
      <c r="I930" s="541">
        <f>I830+I834+I849+I863+I867+I878+I882+I888+I893+I897+I907+I911+I924</f>
        <v>795000</v>
      </c>
      <c r="J930" s="289" t="s">
        <v>73</v>
      </c>
      <c r="K930" s="241" t="s">
        <v>73</v>
      </c>
      <c r="L930" s="241" t="s">
        <v>73</v>
      </c>
    </row>
    <row r="931" spans="1:12" ht="21" x14ac:dyDescent="0.2">
      <c r="L931" s="590">
        <v>95</v>
      </c>
    </row>
    <row r="932" spans="1:12" ht="20.25" x14ac:dyDescent="0.3">
      <c r="A932" s="202" t="s">
        <v>546</v>
      </c>
      <c r="B932" s="200"/>
      <c r="C932" s="200"/>
      <c r="D932" s="200"/>
      <c r="E932" s="200"/>
      <c r="F932" s="200"/>
      <c r="G932" s="200"/>
      <c r="H932" s="200"/>
    </row>
    <row r="933" spans="1:12" ht="20.25" x14ac:dyDescent="0.3">
      <c r="A933" s="202" t="s">
        <v>76</v>
      </c>
      <c r="B933" s="200"/>
      <c r="C933" s="200"/>
      <c r="D933" s="200"/>
      <c r="E933" s="200"/>
      <c r="F933" s="200"/>
      <c r="G933" s="200"/>
      <c r="H933" s="200"/>
    </row>
    <row r="934" spans="1:12" ht="20.25" x14ac:dyDescent="0.3">
      <c r="A934" s="202" t="s">
        <v>1548</v>
      </c>
      <c r="B934" s="200"/>
      <c r="C934" s="200"/>
      <c r="D934" s="200"/>
      <c r="E934" s="200"/>
      <c r="F934" s="200"/>
      <c r="G934" s="200"/>
      <c r="H934" s="200"/>
    </row>
    <row r="935" spans="1:12" ht="20.25" x14ac:dyDescent="0.3">
      <c r="A935" s="202"/>
      <c r="B935" s="267" t="s">
        <v>1838</v>
      </c>
      <c r="C935" s="200"/>
      <c r="D935" s="200"/>
      <c r="E935" s="200"/>
      <c r="F935" s="200"/>
      <c r="G935" s="200"/>
      <c r="H935" s="200"/>
    </row>
    <row r="936" spans="1:12" ht="18.75" x14ac:dyDescent="0.3">
      <c r="A936" s="128" t="s">
        <v>6</v>
      </c>
      <c r="B936" s="129" t="s">
        <v>7</v>
      </c>
      <c r="C936" s="129" t="s">
        <v>8</v>
      </c>
      <c r="D936" s="129" t="s">
        <v>9</v>
      </c>
      <c r="E936" s="677" t="s">
        <v>10</v>
      </c>
      <c r="F936" s="678"/>
      <c r="G936" s="678"/>
      <c r="H936" s="678"/>
      <c r="I936" s="679"/>
      <c r="J936" s="129" t="s">
        <v>11</v>
      </c>
      <c r="K936" s="129" t="s">
        <v>12</v>
      </c>
      <c r="L936" s="129" t="s">
        <v>13</v>
      </c>
    </row>
    <row r="937" spans="1:12" ht="18.75" x14ac:dyDescent="0.3">
      <c r="A937" s="132"/>
      <c r="B937" s="133"/>
      <c r="C937" s="133"/>
      <c r="D937" s="134" t="s">
        <v>14</v>
      </c>
      <c r="E937" s="121">
        <v>2566</v>
      </c>
      <c r="F937" s="121">
        <v>2567</v>
      </c>
      <c r="G937" s="121">
        <v>2568</v>
      </c>
      <c r="H937" s="121">
        <v>2569</v>
      </c>
      <c r="I937" s="121">
        <v>2570</v>
      </c>
      <c r="J937" s="134" t="s">
        <v>15</v>
      </c>
      <c r="K937" s="134" t="s">
        <v>16</v>
      </c>
      <c r="L937" s="134" t="s">
        <v>17</v>
      </c>
    </row>
    <row r="938" spans="1:12" ht="18.75" x14ac:dyDescent="0.3">
      <c r="A938" s="137"/>
      <c r="B938" s="141"/>
      <c r="C938" s="141"/>
      <c r="D938" s="141"/>
      <c r="E938" s="142" t="s">
        <v>18</v>
      </c>
      <c r="F938" s="142" t="s">
        <v>18</v>
      </c>
      <c r="G938" s="142" t="s">
        <v>18</v>
      </c>
      <c r="H938" s="142" t="s">
        <v>18</v>
      </c>
      <c r="I938" s="142" t="s">
        <v>18</v>
      </c>
      <c r="J938" s="143"/>
      <c r="K938" s="143"/>
      <c r="L938" s="143" t="s">
        <v>19</v>
      </c>
    </row>
    <row r="939" spans="1:12" ht="18.75" x14ac:dyDescent="0.3">
      <c r="A939" s="160">
        <v>1</v>
      </c>
      <c r="B939" s="124" t="s">
        <v>1608</v>
      </c>
      <c r="C939" s="124" t="s">
        <v>662</v>
      </c>
      <c r="D939" s="124" t="s">
        <v>663</v>
      </c>
      <c r="E939" s="194">
        <v>50000</v>
      </c>
      <c r="F939" s="194">
        <v>50000</v>
      </c>
      <c r="G939" s="194">
        <v>50000</v>
      </c>
      <c r="H939" s="194">
        <v>50000</v>
      </c>
      <c r="I939" s="194">
        <v>50000</v>
      </c>
      <c r="J939" s="190" t="s">
        <v>664</v>
      </c>
      <c r="K939" s="124" t="s">
        <v>665</v>
      </c>
      <c r="L939" s="160" t="s">
        <v>329</v>
      </c>
    </row>
    <row r="940" spans="1:12" ht="18.75" x14ac:dyDescent="0.3">
      <c r="A940" s="138"/>
      <c r="B940" s="159" t="s">
        <v>1839</v>
      </c>
      <c r="C940" s="159" t="s">
        <v>666</v>
      </c>
      <c r="D940" s="159" t="s">
        <v>667</v>
      </c>
      <c r="E940" s="139"/>
      <c r="F940" s="139"/>
      <c r="G940" s="139"/>
      <c r="H940" s="139"/>
      <c r="I940" s="140"/>
      <c r="J940" s="144" t="s">
        <v>971</v>
      </c>
      <c r="K940" s="159" t="s">
        <v>668</v>
      </c>
      <c r="L940" s="136" t="s">
        <v>34</v>
      </c>
    </row>
    <row r="941" spans="1:12" ht="18.75" x14ac:dyDescent="0.3">
      <c r="A941" s="138"/>
      <c r="B941" s="159" t="s">
        <v>671</v>
      </c>
      <c r="C941" s="159" t="s">
        <v>669</v>
      </c>
      <c r="D941" s="159" t="s">
        <v>670</v>
      </c>
      <c r="E941" s="139"/>
      <c r="F941" s="139"/>
      <c r="G941" s="139"/>
      <c r="H941" s="139"/>
      <c r="I941" s="140"/>
      <c r="J941" s="144" t="s">
        <v>1666</v>
      </c>
      <c r="K941" s="159" t="s">
        <v>671</v>
      </c>
      <c r="L941" s="136"/>
    </row>
    <row r="942" spans="1:12" ht="18.75" x14ac:dyDescent="0.3">
      <c r="A942" s="138"/>
      <c r="B942" s="159"/>
      <c r="C942" s="159" t="s">
        <v>672</v>
      </c>
      <c r="D942" s="159" t="s">
        <v>673</v>
      </c>
      <c r="E942" s="139"/>
      <c r="F942" s="139"/>
      <c r="G942" s="139"/>
      <c r="H942" s="139"/>
      <c r="I942" s="140"/>
      <c r="J942" s="159" t="s">
        <v>380</v>
      </c>
      <c r="K942" s="159"/>
      <c r="L942" s="136"/>
    </row>
    <row r="943" spans="1:12" ht="18.75" x14ac:dyDescent="0.3">
      <c r="A943" s="138"/>
      <c r="B943" s="159"/>
      <c r="C943" s="159" t="s">
        <v>674</v>
      </c>
      <c r="D943" s="159" t="s">
        <v>675</v>
      </c>
      <c r="E943" s="139"/>
      <c r="F943" s="139"/>
      <c r="G943" s="139"/>
      <c r="H943" s="139"/>
      <c r="I943" s="140"/>
      <c r="J943" s="159"/>
      <c r="K943" s="159"/>
      <c r="L943" s="136"/>
    </row>
    <row r="944" spans="1:12" ht="18.75" x14ac:dyDescent="0.3">
      <c r="A944" s="138"/>
      <c r="B944" s="159"/>
      <c r="C944" s="159"/>
      <c r="D944" s="159" t="s">
        <v>676</v>
      </c>
      <c r="E944" s="139"/>
      <c r="F944" s="139"/>
      <c r="G944" s="139"/>
      <c r="H944" s="139"/>
      <c r="I944" s="140"/>
      <c r="J944" s="159"/>
      <c r="K944" s="159"/>
      <c r="L944" s="136"/>
    </row>
    <row r="945" spans="1:12" ht="18.75" x14ac:dyDescent="0.3">
      <c r="A945" s="138"/>
      <c r="B945" s="159"/>
      <c r="C945" s="159"/>
      <c r="D945" s="159" t="s">
        <v>677</v>
      </c>
      <c r="E945" s="161"/>
      <c r="F945" s="161"/>
      <c r="G945" s="161"/>
      <c r="H945" s="161"/>
      <c r="I945" s="227"/>
      <c r="J945" s="159"/>
      <c r="K945" s="159"/>
      <c r="L945" s="136"/>
    </row>
    <row r="946" spans="1:12" ht="18.75" x14ac:dyDescent="0.3">
      <c r="A946" s="160">
        <v>2</v>
      </c>
      <c r="B946" s="124" t="s">
        <v>678</v>
      </c>
      <c r="C946" s="124" t="s">
        <v>662</v>
      </c>
      <c r="D946" s="124" t="s">
        <v>679</v>
      </c>
      <c r="E946" s="194">
        <v>30000</v>
      </c>
      <c r="F946" s="194">
        <v>30000</v>
      </c>
      <c r="G946" s="194">
        <v>30000</v>
      </c>
      <c r="H946" s="194">
        <v>30000</v>
      </c>
      <c r="I946" s="194">
        <v>30000</v>
      </c>
      <c r="J946" s="124" t="s">
        <v>22</v>
      </c>
      <c r="K946" s="190" t="s">
        <v>680</v>
      </c>
      <c r="L946" s="160" t="s">
        <v>329</v>
      </c>
    </row>
    <row r="947" spans="1:12" ht="18.75" x14ac:dyDescent="0.3">
      <c r="A947" s="138"/>
      <c r="B947" s="159" t="s">
        <v>1840</v>
      </c>
      <c r="C947" s="159" t="s">
        <v>681</v>
      </c>
      <c r="D947" s="159" t="s">
        <v>682</v>
      </c>
      <c r="E947" s="139"/>
      <c r="F947" s="139"/>
      <c r="G947" s="139"/>
      <c r="H947" s="139"/>
      <c r="I947" s="139"/>
      <c r="J947" s="159" t="s">
        <v>1345</v>
      </c>
      <c r="K947" s="144" t="s">
        <v>683</v>
      </c>
      <c r="L947" s="136" t="s">
        <v>34</v>
      </c>
    </row>
    <row r="948" spans="1:12" ht="18.75" x14ac:dyDescent="0.3">
      <c r="A948" s="138"/>
      <c r="B948" s="159" t="s">
        <v>1841</v>
      </c>
      <c r="C948" s="159" t="s">
        <v>684</v>
      </c>
      <c r="D948" s="159" t="s">
        <v>685</v>
      </c>
      <c r="E948" s="139"/>
      <c r="F948" s="139"/>
      <c r="G948" s="139"/>
      <c r="H948" s="139"/>
      <c r="I948" s="139"/>
      <c r="J948" s="159" t="s">
        <v>7</v>
      </c>
      <c r="K948" s="144" t="s">
        <v>687</v>
      </c>
      <c r="L948" s="136"/>
    </row>
    <row r="949" spans="1:12" ht="18.75" x14ac:dyDescent="0.3">
      <c r="A949" s="138"/>
      <c r="B949" s="159" t="s">
        <v>33</v>
      </c>
      <c r="C949" s="159" t="s">
        <v>688</v>
      </c>
      <c r="D949" s="159" t="s">
        <v>689</v>
      </c>
      <c r="E949" s="139"/>
      <c r="F949" s="139"/>
      <c r="G949" s="139"/>
      <c r="H949" s="139"/>
      <c r="I949" s="139"/>
      <c r="J949" s="159"/>
      <c r="K949" s="144" t="s">
        <v>690</v>
      </c>
      <c r="L949" s="136"/>
    </row>
    <row r="950" spans="1:12" ht="18.75" x14ac:dyDescent="0.3">
      <c r="A950" s="138"/>
      <c r="B950" s="159"/>
      <c r="C950" s="159"/>
      <c r="D950" s="159" t="s">
        <v>675</v>
      </c>
      <c r="E950" s="139"/>
      <c r="F950" s="139"/>
      <c r="G950" s="139"/>
      <c r="H950" s="139"/>
      <c r="I950" s="139"/>
      <c r="J950" s="159"/>
      <c r="K950" s="144" t="s">
        <v>691</v>
      </c>
      <c r="L950" s="136"/>
    </row>
    <row r="951" spans="1:12" ht="18.75" x14ac:dyDescent="0.3">
      <c r="A951" s="138"/>
      <c r="B951" s="159"/>
      <c r="C951" s="159"/>
      <c r="D951" s="159" t="s">
        <v>676</v>
      </c>
      <c r="E951" s="139"/>
      <c r="F951" s="139"/>
      <c r="G951" s="139"/>
      <c r="H951" s="139"/>
      <c r="I951" s="139"/>
      <c r="J951" s="159"/>
      <c r="K951" s="144" t="s">
        <v>692</v>
      </c>
      <c r="L951" s="136"/>
    </row>
    <row r="952" spans="1:12" ht="18.75" x14ac:dyDescent="0.3">
      <c r="A952" s="458"/>
      <c r="B952" s="419"/>
      <c r="C952" s="419"/>
      <c r="D952" s="419" t="s">
        <v>677</v>
      </c>
      <c r="E952" s="459"/>
      <c r="F952" s="459"/>
      <c r="G952" s="459"/>
      <c r="H952" s="459"/>
      <c r="I952" s="459"/>
      <c r="J952" s="419"/>
      <c r="K952" s="469" t="s">
        <v>693</v>
      </c>
      <c r="L952" s="445"/>
    </row>
    <row r="953" spans="1:12" ht="18.75" x14ac:dyDescent="0.3">
      <c r="A953" s="458"/>
      <c r="B953" s="419"/>
      <c r="C953" s="419"/>
      <c r="D953" s="419"/>
      <c r="E953" s="459"/>
      <c r="F953" s="459"/>
      <c r="G953" s="459"/>
      <c r="H953" s="459"/>
      <c r="I953" s="459"/>
      <c r="J953" s="419"/>
      <c r="K953" s="469" t="s">
        <v>2149</v>
      </c>
      <c r="L953" s="445"/>
    </row>
    <row r="954" spans="1:12" ht="18.75" x14ac:dyDescent="0.3">
      <c r="A954" s="458"/>
      <c r="B954" s="419"/>
      <c r="C954" s="419"/>
      <c r="D954" s="419"/>
      <c r="E954" s="459"/>
      <c r="F954" s="459"/>
      <c r="G954" s="459"/>
      <c r="H954" s="459"/>
      <c r="I954" s="459"/>
      <c r="J954" s="419"/>
      <c r="K954" s="469" t="s">
        <v>2150</v>
      </c>
      <c r="L954" s="445"/>
    </row>
    <row r="955" spans="1:12" ht="18.75" x14ac:dyDescent="0.3">
      <c r="A955" s="160">
        <v>3</v>
      </c>
      <c r="B955" s="124" t="s">
        <v>1842</v>
      </c>
      <c r="C955" s="124" t="s">
        <v>694</v>
      </c>
      <c r="D955" s="124" t="s">
        <v>695</v>
      </c>
      <c r="E955" s="104">
        <v>100000</v>
      </c>
      <c r="F955" s="104">
        <v>100000</v>
      </c>
      <c r="G955" s="104">
        <v>100000</v>
      </c>
      <c r="H955" s="104">
        <v>100000</v>
      </c>
      <c r="I955" s="104">
        <v>100000</v>
      </c>
      <c r="J955" s="124" t="s">
        <v>22</v>
      </c>
      <c r="K955" s="124" t="s">
        <v>696</v>
      </c>
      <c r="L955" s="160" t="s">
        <v>329</v>
      </c>
    </row>
    <row r="956" spans="1:12" ht="18.75" x14ac:dyDescent="0.3">
      <c r="A956" s="138"/>
      <c r="B956" s="159" t="s">
        <v>1843</v>
      </c>
      <c r="C956" s="159" t="s">
        <v>697</v>
      </c>
      <c r="D956" s="159" t="s">
        <v>698</v>
      </c>
      <c r="E956" s="139"/>
      <c r="F956" s="139"/>
      <c r="G956" s="139"/>
      <c r="H956" s="139"/>
      <c r="I956" s="139"/>
      <c r="J956" s="159" t="s">
        <v>1345</v>
      </c>
      <c r="K956" s="159" t="s">
        <v>699</v>
      </c>
      <c r="L956" s="136" t="s">
        <v>34</v>
      </c>
    </row>
    <row r="957" spans="1:12" ht="18.75" x14ac:dyDescent="0.3">
      <c r="A957" s="138"/>
      <c r="B957" s="159" t="s">
        <v>1844</v>
      </c>
      <c r="C957" s="159" t="s">
        <v>700</v>
      </c>
      <c r="D957" s="159" t="s">
        <v>701</v>
      </c>
      <c r="E957" s="139"/>
      <c r="F957" s="139"/>
      <c r="G957" s="139"/>
      <c r="H957" s="139"/>
      <c r="I957" s="139"/>
      <c r="J957" s="159" t="s">
        <v>1661</v>
      </c>
      <c r="K957" s="159" t="s">
        <v>702</v>
      </c>
      <c r="L957" s="136"/>
    </row>
    <row r="958" spans="1:12" ht="18.75" x14ac:dyDescent="0.3">
      <c r="A958" s="138"/>
      <c r="B958" s="159"/>
      <c r="C958" s="159" t="s">
        <v>703</v>
      </c>
      <c r="D958" s="159"/>
      <c r="E958" s="139"/>
      <c r="F958" s="139"/>
      <c r="G958" s="139"/>
      <c r="H958" s="139"/>
      <c r="I958" s="139"/>
      <c r="J958" s="159"/>
      <c r="K958" s="159" t="s">
        <v>704</v>
      </c>
      <c r="L958" s="136"/>
    </row>
    <row r="959" spans="1:12" ht="18.75" x14ac:dyDescent="0.3">
      <c r="A959" s="164"/>
      <c r="B959" s="156"/>
      <c r="C959" s="156" t="s">
        <v>705</v>
      </c>
      <c r="D959" s="156"/>
      <c r="E959" s="161"/>
      <c r="F959" s="161"/>
      <c r="G959" s="161"/>
      <c r="H959" s="161"/>
      <c r="I959" s="161"/>
      <c r="J959" s="156"/>
      <c r="K959" s="156" t="s">
        <v>706</v>
      </c>
      <c r="L959" s="162"/>
    </row>
    <row r="960" spans="1:12" ht="21" x14ac:dyDescent="0.3">
      <c r="A960" s="462"/>
      <c r="B960" s="457"/>
      <c r="C960" s="457"/>
      <c r="D960" s="457"/>
      <c r="E960" s="463"/>
      <c r="F960" s="463"/>
      <c r="G960" s="463"/>
      <c r="H960" s="463"/>
      <c r="I960" s="463"/>
      <c r="J960" s="457"/>
      <c r="K960" s="457"/>
      <c r="L960" s="472">
        <v>96</v>
      </c>
    </row>
    <row r="961" spans="1:12" ht="18.75" x14ac:dyDescent="0.3">
      <c r="A961" s="462"/>
      <c r="B961" s="457"/>
      <c r="C961" s="457"/>
      <c r="D961" s="457"/>
      <c r="E961" s="463"/>
      <c r="F961" s="463"/>
      <c r="G961" s="463"/>
      <c r="H961" s="463"/>
      <c r="I961" s="463"/>
      <c r="J961" s="457"/>
      <c r="K961" s="457"/>
      <c r="L961" s="472"/>
    </row>
    <row r="962" spans="1:12" ht="18.75" x14ac:dyDescent="0.3">
      <c r="A962" s="462"/>
      <c r="B962" s="457"/>
      <c r="C962" s="457"/>
      <c r="D962" s="457"/>
      <c r="E962" s="463"/>
      <c r="F962" s="463"/>
      <c r="G962" s="463"/>
      <c r="H962" s="463"/>
      <c r="I962" s="463"/>
      <c r="J962" s="457"/>
      <c r="K962" s="457"/>
      <c r="L962" s="472"/>
    </row>
    <row r="963" spans="1:12" ht="18.75" x14ac:dyDescent="0.3">
      <c r="A963" s="462"/>
      <c r="B963" s="457"/>
      <c r="C963" s="457"/>
      <c r="D963" s="457"/>
      <c r="E963" s="463"/>
      <c r="F963" s="463"/>
      <c r="G963" s="463"/>
      <c r="H963" s="463"/>
      <c r="I963" s="463"/>
      <c r="J963" s="457"/>
      <c r="K963" s="457"/>
      <c r="L963" s="453"/>
    </row>
    <row r="964" spans="1:12" ht="18.75" x14ac:dyDescent="0.3">
      <c r="A964" s="462"/>
      <c r="B964" s="457"/>
      <c r="C964" s="457"/>
      <c r="D964" s="457"/>
      <c r="E964" s="463"/>
      <c r="F964" s="463"/>
      <c r="G964" s="463"/>
      <c r="H964" s="463"/>
      <c r="I964" s="463"/>
      <c r="J964" s="457"/>
      <c r="K964" s="457"/>
      <c r="L964" s="453"/>
    </row>
    <row r="965" spans="1:12" ht="18.75" x14ac:dyDescent="0.3">
      <c r="A965" s="436" t="s">
        <v>6</v>
      </c>
      <c r="B965" s="437" t="s">
        <v>7</v>
      </c>
      <c r="C965" s="437" t="s">
        <v>8</v>
      </c>
      <c r="D965" s="437" t="s">
        <v>9</v>
      </c>
      <c r="E965" s="677" t="s">
        <v>10</v>
      </c>
      <c r="F965" s="678"/>
      <c r="G965" s="678"/>
      <c r="H965" s="678"/>
      <c r="I965" s="679"/>
      <c r="J965" s="437" t="s">
        <v>11</v>
      </c>
      <c r="K965" s="437" t="s">
        <v>12</v>
      </c>
      <c r="L965" s="437" t="s">
        <v>13</v>
      </c>
    </row>
    <row r="966" spans="1:12" ht="18.75" x14ac:dyDescent="0.3">
      <c r="A966" s="440"/>
      <c r="B966" s="441"/>
      <c r="C966" s="441"/>
      <c r="D966" s="442" t="s">
        <v>14</v>
      </c>
      <c r="E966" s="409">
        <v>2566</v>
      </c>
      <c r="F966" s="409">
        <v>2567</v>
      </c>
      <c r="G966" s="409">
        <v>2568</v>
      </c>
      <c r="H966" s="409">
        <v>2569</v>
      </c>
      <c r="I966" s="409">
        <v>2570</v>
      </c>
      <c r="J966" s="442" t="s">
        <v>15</v>
      </c>
      <c r="K966" s="442" t="s">
        <v>16</v>
      </c>
      <c r="L966" s="442" t="s">
        <v>17</v>
      </c>
    </row>
    <row r="967" spans="1:12" ht="18.75" x14ac:dyDescent="0.3">
      <c r="A967" s="446"/>
      <c r="B967" s="465"/>
      <c r="C967" s="465"/>
      <c r="D967" s="465"/>
      <c r="E967" s="466" t="s">
        <v>18</v>
      </c>
      <c r="F967" s="466" t="s">
        <v>18</v>
      </c>
      <c r="G967" s="466" t="s">
        <v>18</v>
      </c>
      <c r="H967" s="466" t="s">
        <v>18</v>
      </c>
      <c r="I967" s="466" t="s">
        <v>18</v>
      </c>
      <c r="J967" s="467"/>
      <c r="K967" s="467"/>
      <c r="L967" s="467" t="s">
        <v>19</v>
      </c>
    </row>
    <row r="968" spans="1:12" ht="18.75" x14ac:dyDescent="0.3">
      <c r="A968" s="160">
        <v>4</v>
      </c>
      <c r="B968" s="124" t="s">
        <v>707</v>
      </c>
      <c r="C968" s="124" t="s">
        <v>708</v>
      </c>
      <c r="D968" s="124" t="s">
        <v>709</v>
      </c>
      <c r="E968" s="194">
        <v>90000</v>
      </c>
      <c r="F968" s="194">
        <v>90000</v>
      </c>
      <c r="G968" s="194">
        <v>90000</v>
      </c>
      <c r="H968" s="194">
        <v>90000</v>
      </c>
      <c r="I968" s="194">
        <v>90000</v>
      </c>
      <c r="J968" s="124" t="s">
        <v>22</v>
      </c>
      <c r="K968" s="597" t="s">
        <v>710</v>
      </c>
      <c r="L968" s="160" t="s">
        <v>329</v>
      </c>
    </row>
    <row r="969" spans="1:12" ht="18.75" x14ac:dyDescent="0.3">
      <c r="A969" s="138"/>
      <c r="B969" s="159" t="s">
        <v>711</v>
      </c>
      <c r="C969" s="159" t="s">
        <v>712</v>
      </c>
      <c r="D969" s="159" t="s">
        <v>713</v>
      </c>
      <c r="E969" s="139"/>
      <c r="F969" s="139"/>
      <c r="G969" s="139"/>
      <c r="H969" s="139"/>
      <c r="I969" s="140"/>
      <c r="J969" s="159" t="s">
        <v>1345</v>
      </c>
      <c r="K969" s="598" t="s">
        <v>714</v>
      </c>
      <c r="L969" s="136" t="s">
        <v>34</v>
      </c>
    </row>
    <row r="970" spans="1:12" ht="18.75" x14ac:dyDescent="0.3">
      <c r="A970" s="138"/>
      <c r="B970" s="159" t="s">
        <v>715</v>
      </c>
      <c r="C970" s="159" t="s">
        <v>716</v>
      </c>
      <c r="D970" s="159" t="s">
        <v>717</v>
      </c>
      <c r="E970" s="139"/>
      <c r="F970" s="139"/>
      <c r="G970" s="139"/>
      <c r="H970" s="139"/>
      <c r="I970" s="140"/>
      <c r="J970" s="159" t="s">
        <v>1661</v>
      </c>
      <c r="K970" s="598" t="s">
        <v>718</v>
      </c>
      <c r="L970" s="136"/>
    </row>
    <row r="971" spans="1:12" ht="18.75" x14ac:dyDescent="0.3">
      <c r="A971" s="138"/>
      <c r="B971" s="159"/>
      <c r="C971" s="159" t="s">
        <v>704</v>
      </c>
      <c r="D971" s="159"/>
      <c r="E971" s="139"/>
      <c r="F971" s="139"/>
      <c r="G971" s="139"/>
      <c r="H971" s="139"/>
      <c r="I971" s="140"/>
      <c r="J971" s="159"/>
      <c r="K971" s="598" t="s">
        <v>719</v>
      </c>
      <c r="L971" s="136"/>
    </row>
    <row r="972" spans="1:12" ht="18.75" x14ac:dyDescent="0.3">
      <c r="A972" s="138"/>
      <c r="B972" s="159"/>
      <c r="C972" s="159" t="s">
        <v>720</v>
      </c>
      <c r="D972" s="159"/>
      <c r="E972" s="139"/>
      <c r="F972" s="139"/>
      <c r="G972" s="139"/>
      <c r="H972" s="139"/>
      <c r="I972" s="140"/>
      <c r="J972" s="159"/>
      <c r="K972" s="598" t="s">
        <v>721</v>
      </c>
      <c r="L972" s="136"/>
    </row>
    <row r="973" spans="1:12" ht="18.75" x14ac:dyDescent="0.3">
      <c r="A973" s="164"/>
      <c r="B973" s="156"/>
      <c r="C973" s="156"/>
      <c r="D973" s="156"/>
      <c r="E973" s="161"/>
      <c r="F973" s="161"/>
      <c r="G973" s="161"/>
      <c r="H973" s="161"/>
      <c r="I973" s="227"/>
      <c r="J973" s="156"/>
      <c r="K973" s="599" t="s">
        <v>722</v>
      </c>
      <c r="L973" s="162"/>
    </row>
    <row r="974" spans="1:12" ht="18.75" x14ac:dyDescent="0.3">
      <c r="A974" s="160">
        <v>5</v>
      </c>
      <c r="B974" s="124" t="s">
        <v>723</v>
      </c>
      <c r="C974" s="124" t="s">
        <v>724</v>
      </c>
      <c r="D974" s="124" t="s">
        <v>725</v>
      </c>
      <c r="E974" s="194">
        <v>10000</v>
      </c>
      <c r="F974" s="194">
        <v>10000</v>
      </c>
      <c r="G974" s="194">
        <v>10000</v>
      </c>
      <c r="H974" s="194">
        <v>10000</v>
      </c>
      <c r="I974" s="194">
        <v>10000</v>
      </c>
      <c r="J974" s="124" t="s">
        <v>726</v>
      </c>
      <c r="K974" s="124" t="s">
        <v>727</v>
      </c>
      <c r="L974" s="160" t="s">
        <v>329</v>
      </c>
    </row>
    <row r="975" spans="1:12" ht="18.75" x14ac:dyDescent="0.3">
      <c r="A975" s="136"/>
      <c r="B975" s="159" t="s">
        <v>704</v>
      </c>
      <c r="C975" s="159" t="s">
        <v>728</v>
      </c>
      <c r="D975" s="159" t="s">
        <v>729</v>
      </c>
      <c r="E975" s="139"/>
      <c r="F975" s="139"/>
      <c r="G975" s="139"/>
      <c r="H975" s="139"/>
      <c r="I975" s="140"/>
      <c r="J975" s="159" t="s">
        <v>730</v>
      </c>
      <c r="K975" s="159" t="s">
        <v>731</v>
      </c>
      <c r="L975" s="136" t="s">
        <v>34</v>
      </c>
    </row>
    <row r="976" spans="1:12" ht="18.75" x14ac:dyDescent="0.3">
      <c r="A976" s="138"/>
      <c r="B976" s="159" t="s">
        <v>732</v>
      </c>
      <c r="C976" s="159" t="s">
        <v>704</v>
      </c>
      <c r="D976" s="159" t="s">
        <v>732</v>
      </c>
      <c r="E976" s="139"/>
      <c r="F976" s="139"/>
      <c r="G976" s="139"/>
      <c r="H976" s="139"/>
      <c r="I976" s="140"/>
      <c r="J976" s="159"/>
      <c r="K976" s="159" t="s">
        <v>2156</v>
      </c>
      <c r="L976" s="136"/>
    </row>
    <row r="977" spans="1:12" ht="18.75" x14ac:dyDescent="0.3">
      <c r="A977" s="164"/>
      <c r="B977" s="156" t="s">
        <v>33</v>
      </c>
      <c r="C977" s="156" t="s">
        <v>720</v>
      </c>
      <c r="D977" s="156" t="s">
        <v>733</v>
      </c>
      <c r="E977" s="161"/>
      <c r="F977" s="161"/>
      <c r="G977" s="161"/>
      <c r="H977" s="161"/>
      <c r="I977" s="227"/>
      <c r="J977" s="156"/>
      <c r="K977" s="156" t="s">
        <v>1476</v>
      </c>
      <c r="L977" s="156"/>
    </row>
    <row r="978" spans="1:12" ht="18.75" x14ac:dyDescent="0.3">
      <c r="A978" s="136">
        <v>6</v>
      </c>
      <c r="B978" s="159" t="s">
        <v>734</v>
      </c>
      <c r="C978" s="159" t="s">
        <v>735</v>
      </c>
      <c r="D978" s="159" t="s">
        <v>1515</v>
      </c>
      <c r="E978" s="73">
        <v>15000</v>
      </c>
      <c r="F978" s="73">
        <v>15000</v>
      </c>
      <c r="G978" s="73">
        <v>15000</v>
      </c>
      <c r="H978" s="139">
        <v>15000</v>
      </c>
      <c r="I978" s="139">
        <v>15000</v>
      </c>
      <c r="J978" s="159" t="s">
        <v>22</v>
      </c>
      <c r="K978" s="159" t="s">
        <v>736</v>
      </c>
      <c r="L978" s="136" t="s">
        <v>329</v>
      </c>
    </row>
    <row r="979" spans="1:12" ht="18.75" x14ac:dyDescent="0.3">
      <c r="A979" s="138"/>
      <c r="B979" s="159" t="s">
        <v>1581</v>
      </c>
      <c r="C979" s="159" t="s">
        <v>737</v>
      </c>
      <c r="D979" s="159" t="s">
        <v>1516</v>
      </c>
      <c r="E979" s="73"/>
      <c r="F979" s="73"/>
      <c r="G979" s="73"/>
      <c r="H979" s="139"/>
      <c r="I979" s="139"/>
      <c r="J979" s="159" t="s">
        <v>1345</v>
      </c>
      <c r="K979" s="159" t="s">
        <v>1517</v>
      </c>
      <c r="L979" s="136" t="s">
        <v>34</v>
      </c>
    </row>
    <row r="980" spans="1:12" ht="18.75" x14ac:dyDescent="0.3">
      <c r="A980" s="138"/>
      <c r="B980" s="159" t="s">
        <v>1582</v>
      </c>
      <c r="C980" s="159" t="s">
        <v>738</v>
      </c>
      <c r="D980" s="159" t="s">
        <v>1518</v>
      </c>
      <c r="E980" s="73"/>
      <c r="F980" s="73"/>
      <c r="G980" s="73"/>
      <c r="H980" s="139"/>
      <c r="I980" s="139"/>
      <c r="J980" s="159" t="s">
        <v>7</v>
      </c>
      <c r="K980" s="159" t="s">
        <v>1519</v>
      </c>
      <c r="L980" s="136"/>
    </row>
    <row r="981" spans="1:12" ht="18.75" x14ac:dyDescent="0.3">
      <c r="A981" s="138"/>
      <c r="B981" s="159"/>
      <c r="C981" s="159" t="s">
        <v>739</v>
      </c>
      <c r="D981" s="159" t="s">
        <v>1585</v>
      </c>
      <c r="E981" s="73"/>
      <c r="F981" s="73"/>
      <c r="G981" s="73"/>
      <c r="H981" s="139"/>
      <c r="I981" s="139"/>
      <c r="J981" s="159"/>
      <c r="K981" s="159" t="s">
        <v>1520</v>
      </c>
      <c r="L981" s="136"/>
    </row>
    <row r="982" spans="1:12" ht="18.75" x14ac:dyDescent="0.3">
      <c r="A982" s="138"/>
      <c r="B982" s="159"/>
      <c r="C982" s="159"/>
      <c r="D982" s="159" t="s">
        <v>1583</v>
      </c>
      <c r="E982" s="73"/>
      <c r="F982" s="73"/>
      <c r="G982" s="73"/>
      <c r="H982" s="139"/>
      <c r="I982" s="139"/>
      <c r="J982" s="159"/>
      <c r="K982" s="159" t="s">
        <v>1586</v>
      </c>
      <c r="L982" s="136"/>
    </row>
    <row r="983" spans="1:12" ht="18.75" x14ac:dyDescent="0.3">
      <c r="A983" s="164"/>
      <c r="B983" s="156"/>
      <c r="C983" s="156"/>
      <c r="D983" s="156" t="s">
        <v>1584</v>
      </c>
      <c r="E983" s="208"/>
      <c r="F983" s="208"/>
      <c r="G983" s="208"/>
      <c r="H983" s="161"/>
      <c r="I983" s="161"/>
      <c r="J983" s="156"/>
      <c r="K983" s="156" t="s">
        <v>1587</v>
      </c>
      <c r="L983" s="162"/>
    </row>
    <row r="984" spans="1:12" ht="18.75" x14ac:dyDescent="0.3">
      <c r="A984" s="138">
        <v>7</v>
      </c>
      <c r="B984" s="159" t="s">
        <v>1539</v>
      </c>
      <c r="C984" s="159" t="s">
        <v>1541</v>
      </c>
      <c r="D984" s="159" t="s">
        <v>1543</v>
      </c>
      <c r="E984" s="73">
        <v>50000</v>
      </c>
      <c r="F984" s="73">
        <v>50000</v>
      </c>
      <c r="G984" s="73">
        <v>50000</v>
      </c>
      <c r="H984" s="139">
        <v>50000</v>
      </c>
      <c r="I984" s="139">
        <v>50000</v>
      </c>
      <c r="J984" s="159" t="s">
        <v>22</v>
      </c>
      <c r="K984" s="159" t="s">
        <v>740</v>
      </c>
      <c r="L984" s="136"/>
    </row>
    <row r="985" spans="1:12" ht="18.75" x14ac:dyDescent="0.3">
      <c r="A985" s="138"/>
      <c r="B985" s="159" t="s">
        <v>1540</v>
      </c>
      <c r="C985" s="159" t="s">
        <v>1542</v>
      </c>
      <c r="D985" s="159" t="s">
        <v>741</v>
      </c>
      <c r="E985" s="139"/>
      <c r="F985" s="139"/>
      <c r="G985" s="139"/>
      <c r="H985" s="139"/>
      <c r="I985" s="140"/>
      <c r="J985" s="159" t="s">
        <v>1588</v>
      </c>
      <c r="K985" s="159" t="s">
        <v>742</v>
      </c>
      <c r="L985" s="136" t="s">
        <v>34</v>
      </c>
    </row>
    <row r="986" spans="1:12" ht="18.75" x14ac:dyDescent="0.3">
      <c r="A986" s="138"/>
      <c r="B986" s="159" t="s">
        <v>34</v>
      </c>
      <c r="C986" s="159" t="s">
        <v>742</v>
      </c>
      <c r="D986" s="159" t="s">
        <v>743</v>
      </c>
      <c r="E986" s="139"/>
      <c r="F986" s="139"/>
      <c r="G986" s="139"/>
      <c r="H986" s="139"/>
      <c r="I986" s="140"/>
      <c r="J986" s="159" t="s">
        <v>380</v>
      </c>
      <c r="K986" s="159" t="s">
        <v>744</v>
      </c>
      <c r="L986" s="136"/>
    </row>
    <row r="987" spans="1:12" ht="18.75" x14ac:dyDescent="0.3">
      <c r="A987" s="382"/>
      <c r="B987" s="367"/>
      <c r="C987" s="367" t="s">
        <v>865</v>
      </c>
      <c r="D987" s="367"/>
      <c r="E987" s="377"/>
      <c r="F987" s="377"/>
      <c r="G987" s="377"/>
      <c r="H987" s="377"/>
      <c r="I987" s="461"/>
      <c r="J987" s="367"/>
      <c r="K987" s="367"/>
      <c r="L987" s="448"/>
    </row>
    <row r="988" spans="1:12" ht="18.75" x14ac:dyDescent="0.3">
      <c r="A988" s="398"/>
      <c r="B988" s="399"/>
      <c r="C988" s="399"/>
      <c r="D988" s="399"/>
      <c r="E988" s="400"/>
      <c r="F988" s="400"/>
      <c r="G988" s="400"/>
      <c r="H988" s="400"/>
      <c r="I988" s="213"/>
      <c r="J988" s="399"/>
      <c r="K988" s="399"/>
      <c r="L988" s="401"/>
    </row>
    <row r="989" spans="1:12" ht="18.75" x14ac:dyDescent="0.3">
      <c r="A989" s="462"/>
      <c r="B989" s="457"/>
      <c r="C989" s="457"/>
      <c r="D989" s="457"/>
      <c r="E989" s="463"/>
      <c r="F989" s="463"/>
      <c r="G989" s="463"/>
      <c r="H989" s="463"/>
      <c r="I989" s="464"/>
      <c r="J989" s="457"/>
      <c r="K989" s="457"/>
      <c r="L989" s="453"/>
    </row>
    <row r="990" spans="1:12" ht="21" x14ac:dyDescent="0.3">
      <c r="A990" s="462"/>
      <c r="B990" s="457"/>
      <c r="C990" s="457"/>
      <c r="D990" s="457"/>
      <c r="E990" s="463"/>
      <c r="F990" s="463"/>
      <c r="G990" s="463"/>
      <c r="H990" s="463"/>
      <c r="I990" s="464"/>
      <c r="J990" s="457"/>
      <c r="K990" s="457"/>
      <c r="L990" s="472">
        <v>97</v>
      </c>
    </row>
    <row r="991" spans="1:12" ht="18.75" x14ac:dyDescent="0.3">
      <c r="A991" s="462"/>
      <c r="B991" s="457"/>
      <c r="C991" s="457"/>
      <c r="D991" s="457"/>
      <c r="E991" s="463"/>
      <c r="F991" s="463"/>
      <c r="G991" s="463"/>
      <c r="H991" s="463"/>
      <c r="I991" s="464"/>
      <c r="J991" s="457"/>
      <c r="K991" s="457"/>
      <c r="L991" s="472"/>
    </row>
    <row r="992" spans="1:12" ht="18.75" x14ac:dyDescent="0.3">
      <c r="A992" s="462"/>
      <c r="B992" s="457"/>
      <c r="C992" s="457"/>
      <c r="D992" s="457"/>
      <c r="E992" s="463"/>
      <c r="F992" s="463"/>
      <c r="G992" s="463"/>
      <c r="H992" s="463"/>
      <c r="I992" s="464"/>
      <c r="J992" s="457"/>
      <c r="K992" s="457"/>
      <c r="L992" s="472"/>
    </row>
    <row r="993" spans="1:13" ht="18.75" x14ac:dyDescent="0.3">
      <c r="A993" s="462"/>
      <c r="B993" s="457"/>
      <c r="C993" s="457"/>
      <c r="D993" s="457"/>
      <c r="E993" s="463"/>
      <c r="F993" s="463"/>
      <c r="G993" s="463"/>
      <c r="H993" s="463"/>
      <c r="I993" s="464"/>
      <c r="J993" s="457"/>
      <c r="K993" s="457"/>
      <c r="L993" s="453"/>
    </row>
    <row r="994" spans="1:13" ht="18.75" x14ac:dyDescent="0.3">
      <c r="A994" s="462"/>
      <c r="B994" s="457"/>
      <c r="C994" s="457"/>
      <c r="D994" s="457"/>
      <c r="E994" s="463"/>
      <c r="F994" s="463"/>
      <c r="G994" s="463"/>
      <c r="H994" s="463"/>
      <c r="I994" s="464"/>
      <c r="J994" s="457"/>
      <c r="K994" s="457"/>
      <c r="L994" s="453"/>
    </row>
    <row r="995" spans="1:13" ht="18.75" x14ac:dyDescent="0.3">
      <c r="A995" s="436" t="s">
        <v>6</v>
      </c>
      <c r="B995" s="437" t="s">
        <v>7</v>
      </c>
      <c r="C995" s="437" t="s">
        <v>8</v>
      </c>
      <c r="D995" s="437" t="s">
        <v>9</v>
      </c>
      <c r="E995" s="677" t="s">
        <v>10</v>
      </c>
      <c r="F995" s="678"/>
      <c r="G995" s="678"/>
      <c r="H995" s="678"/>
      <c r="I995" s="679"/>
      <c r="J995" s="437" t="s">
        <v>11</v>
      </c>
      <c r="K995" s="437" t="s">
        <v>12</v>
      </c>
      <c r="L995" s="437" t="s">
        <v>13</v>
      </c>
    </row>
    <row r="996" spans="1:13" ht="18.75" x14ac:dyDescent="0.3">
      <c r="A996" s="440"/>
      <c r="B996" s="441"/>
      <c r="C996" s="441"/>
      <c r="D996" s="442" t="s">
        <v>14</v>
      </c>
      <c r="E996" s="409">
        <v>2566</v>
      </c>
      <c r="F996" s="409">
        <v>2567</v>
      </c>
      <c r="G996" s="409">
        <v>2568</v>
      </c>
      <c r="H996" s="409">
        <v>2569</v>
      </c>
      <c r="I996" s="409">
        <v>2570</v>
      </c>
      <c r="J996" s="442" t="s">
        <v>15</v>
      </c>
      <c r="K996" s="442" t="s">
        <v>16</v>
      </c>
      <c r="L996" s="442" t="s">
        <v>17</v>
      </c>
    </row>
    <row r="997" spans="1:13" ht="18.75" x14ac:dyDescent="0.3">
      <c r="A997" s="446"/>
      <c r="B997" s="465"/>
      <c r="C997" s="465"/>
      <c r="D997" s="465"/>
      <c r="E997" s="466" t="s">
        <v>18</v>
      </c>
      <c r="F997" s="466" t="s">
        <v>18</v>
      </c>
      <c r="G997" s="466" t="s">
        <v>18</v>
      </c>
      <c r="H997" s="466" t="s">
        <v>18</v>
      </c>
      <c r="I997" s="466" t="s">
        <v>18</v>
      </c>
      <c r="J997" s="467"/>
      <c r="K997" s="467"/>
      <c r="L997" s="467" t="s">
        <v>19</v>
      </c>
    </row>
    <row r="998" spans="1:13" ht="18.75" x14ac:dyDescent="0.3">
      <c r="A998" s="163">
        <v>8</v>
      </c>
      <c r="B998" s="124" t="s">
        <v>745</v>
      </c>
      <c r="C998" s="124" t="s">
        <v>746</v>
      </c>
      <c r="D998" s="124" t="s">
        <v>747</v>
      </c>
      <c r="E998" s="104">
        <v>200000</v>
      </c>
      <c r="F998" s="104">
        <v>200000</v>
      </c>
      <c r="G998" s="104">
        <v>200000</v>
      </c>
      <c r="H998" s="104">
        <v>200000</v>
      </c>
      <c r="I998" s="104">
        <v>200000</v>
      </c>
      <c r="J998" s="124" t="s">
        <v>128</v>
      </c>
      <c r="K998" s="124" t="s">
        <v>748</v>
      </c>
      <c r="L998" s="160" t="s">
        <v>329</v>
      </c>
    </row>
    <row r="999" spans="1:13" ht="18.75" x14ac:dyDescent="0.3">
      <c r="A999" s="138"/>
      <c r="B999" s="159" t="s">
        <v>3</v>
      </c>
      <c r="C999" s="159" t="s">
        <v>2155</v>
      </c>
      <c r="D999" s="159" t="s">
        <v>749</v>
      </c>
      <c r="E999" s="139"/>
      <c r="F999" s="139"/>
      <c r="G999" s="139"/>
      <c r="H999" s="139"/>
      <c r="I999" s="226"/>
      <c r="J999" s="159" t="s">
        <v>750</v>
      </c>
      <c r="K999" s="159" t="s">
        <v>751</v>
      </c>
      <c r="L999" s="136" t="s">
        <v>34</v>
      </c>
    </row>
    <row r="1000" spans="1:13" ht="18.75" x14ac:dyDescent="0.3">
      <c r="A1000" s="138"/>
      <c r="B1000" s="159"/>
      <c r="C1000" s="159"/>
      <c r="D1000" s="159" t="s">
        <v>752</v>
      </c>
      <c r="E1000" s="139"/>
      <c r="F1000" s="139"/>
      <c r="G1000" s="139"/>
      <c r="H1000" s="139"/>
      <c r="I1000" s="226"/>
      <c r="J1000" s="159"/>
      <c r="K1000" s="159" t="s">
        <v>722</v>
      </c>
      <c r="L1000" s="136"/>
    </row>
    <row r="1001" spans="1:13" ht="18.75" x14ac:dyDescent="0.3">
      <c r="A1001" s="138"/>
      <c r="B1001" s="159"/>
      <c r="C1001" s="159"/>
      <c r="D1001" s="159" t="s">
        <v>753</v>
      </c>
      <c r="E1001" s="139"/>
      <c r="F1001" s="139"/>
      <c r="G1001" s="139"/>
      <c r="H1001" s="139"/>
      <c r="I1001" s="226"/>
      <c r="J1001" s="159"/>
      <c r="K1001" s="159"/>
      <c r="L1001" s="136"/>
    </row>
    <row r="1002" spans="1:13" ht="18.75" x14ac:dyDescent="0.3">
      <c r="A1002" s="138"/>
      <c r="B1002" s="159"/>
      <c r="C1002" s="159"/>
      <c r="D1002" s="159" t="s">
        <v>754</v>
      </c>
      <c r="E1002" s="139"/>
      <c r="F1002" s="139"/>
      <c r="G1002" s="139"/>
      <c r="H1002" s="139"/>
      <c r="I1002" s="226"/>
      <c r="J1002" s="159"/>
      <c r="K1002" s="159"/>
      <c r="L1002" s="136"/>
    </row>
    <row r="1003" spans="1:13" ht="18.75" x14ac:dyDescent="0.3">
      <c r="A1003" s="164"/>
      <c r="B1003" s="156"/>
      <c r="C1003" s="156"/>
      <c r="D1003" s="156"/>
      <c r="E1003" s="161"/>
      <c r="F1003" s="161"/>
      <c r="G1003" s="161"/>
      <c r="H1003" s="161"/>
      <c r="I1003" s="270"/>
      <c r="J1003" s="156"/>
      <c r="K1003" s="156"/>
      <c r="L1003" s="162"/>
    </row>
    <row r="1004" spans="1:13" ht="18.75" x14ac:dyDescent="0.3">
      <c r="A1004" s="160">
        <v>9</v>
      </c>
      <c r="B1004" s="124" t="s">
        <v>1032</v>
      </c>
      <c r="C1004" s="124" t="s">
        <v>1034</v>
      </c>
      <c r="D1004" s="124" t="s">
        <v>1047</v>
      </c>
      <c r="E1004" s="104">
        <v>150000</v>
      </c>
      <c r="F1004" s="104">
        <v>150000</v>
      </c>
      <c r="G1004" s="104">
        <v>150000</v>
      </c>
      <c r="H1004" s="104">
        <v>150000</v>
      </c>
      <c r="I1004" s="104">
        <v>150000</v>
      </c>
      <c r="J1004" s="190" t="s">
        <v>1667</v>
      </c>
      <c r="K1004" s="418" t="s">
        <v>1056</v>
      </c>
      <c r="L1004" s="160" t="s">
        <v>329</v>
      </c>
      <c r="M1004" s="204"/>
    </row>
    <row r="1005" spans="1:13" ht="18.75" x14ac:dyDescent="0.3">
      <c r="A1005" s="138"/>
      <c r="B1005" s="159" t="s">
        <v>1033</v>
      </c>
      <c r="C1005" s="159" t="s">
        <v>1035</v>
      </c>
      <c r="D1005" s="159" t="s">
        <v>1048</v>
      </c>
      <c r="E1005" s="139"/>
      <c r="F1005" s="139"/>
      <c r="G1005" s="139"/>
      <c r="H1005" s="139"/>
      <c r="I1005" s="140"/>
      <c r="J1005" s="144" t="s">
        <v>1051</v>
      </c>
      <c r="K1005" s="419" t="s">
        <v>1057</v>
      </c>
      <c r="L1005" s="136" t="s">
        <v>34</v>
      </c>
      <c r="M1005" s="204"/>
    </row>
    <row r="1006" spans="1:13" ht="18.75" x14ac:dyDescent="0.3">
      <c r="A1006" s="138"/>
      <c r="B1006" s="159" t="s">
        <v>3</v>
      </c>
      <c r="C1006" s="159" t="s">
        <v>1036</v>
      </c>
      <c r="D1006" s="159" t="s">
        <v>1049</v>
      </c>
      <c r="E1006" s="139"/>
      <c r="F1006" s="139"/>
      <c r="G1006" s="139"/>
      <c r="H1006" s="139"/>
      <c r="I1006" s="140"/>
      <c r="J1006" s="144" t="s">
        <v>1052</v>
      </c>
      <c r="K1006" s="598" t="s">
        <v>1038</v>
      </c>
      <c r="L1006" s="136"/>
      <c r="M1006" s="204"/>
    </row>
    <row r="1007" spans="1:13" ht="18.75" x14ac:dyDescent="0.3">
      <c r="A1007" s="138"/>
      <c r="B1007" s="159"/>
      <c r="C1007" s="159" t="s">
        <v>1037</v>
      </c>
      <c r="D1007" s="159" t="s">
        <v>1050</v>
      </c>
      <c r="E1007" s="139"/>
      <c r="F1007" s="139"/>
      <c r="G1007" s="139"/>
      <c r="H1007" s="139"/>
      <c r="I1007" s="140"/>
      <c r="J1007" s="144" t="s">
        <v>1053</v>
      </c>
      <c r="K1007" s="419" t="s">
        <v>1058</v>
      </c>
      <c r="L1007" s="136"/>
      <c r="M1007" s="204"/>
    </row>
    <row r="1008" spans="1:13" ht="18.75" x14ac:dyDescent="0.3">
      <c r="A1008" s="138"/>
      <c r="B1008" s="159"/>
      <c r="C1008" s="159" t="s">
        <v>1039</v>
      </c>
      <c r="D1008" s="159"/>
      <c r="E1008" s="139"/>
      <c r="F1008" s="139"/>
      <c r="G1008" s="139"/>
      <c r="H1008" s="139"/>
      <c r="I1008" s="140"/>
      <c r="J1008" s="144" t="s">
        <v>1054</v>
      </c>
      <c r="K1008" s="598" t="s">
        <v>1059</v>
      </c>
      <c r="L1008" s="136"/>
      <c r="M1008" s="204"/>
    </row>
    <row r="1009" spans="1:13" ht="18.75" x14ac:dyDescent="0.3">
      <c r="A1009" s="138"/>
      <c r="B1009" s="159"/>
      <c r="C1009" s="159" t="s">
        <v>729</v>
      </c>
      <c r="D1009" s="159"/>
      <c r="E1009" s="139"/>
      <c r="F1009" s="139"/>
      <c r="G1009" s="139"/>
      <c r="H1009" s="139"/>
      <c r="I1009" s="140"/>
      <c r="J1009" s="144" t="s">
        <v>1055</v>
      </c>
      <c r="K1009" s="419" t="s">
        <v>1060</v>
      </c>
      <c r="L1009" s="136"/>
      <c r="M1009" s="204"/>
    </row>
    <row r="1010" spans="1:13" ht="18.75" x14ac:dyDescent="0.3">
      <c r="A1010" s="132"/>
      <c r="B1010" s="134"/>
      <c r="C1010" s="127" t="s">
        <v>1040</v>
      </c>
      <c r="D1010" s="134"/>
      <c r="E1010" s="238"/>
      <c r="F1010" s="237"/>
      <c r="G1010" s="237"/>
      <c r="H1010" s="237"/>
      <c r="I1010" s="271"/>
      <c r="J1010" s="127"/>
      <c r="K1010" s="426" t="s">
        <v>1061</v>
      </c>
      <c r="L1010" s="134"/>
      <c r="M1010" s="204"/>
    </row>
    <row r="1011" spans="1:13" ht="18.75" x14ac:dyDescent="0.3">
      <c r="A1011" s="132"/>
      <c r="B1011" s="134"/>
      <c r="C1011" s="127" t="s">
        <v>1041</v>
      </c>
      <c r="D1011" s="134"/>
      <c r="E1011" s="238"/>
      <c r="F1011" s="237"/>
      <c r="G1011" s="237"/>
      <c r="H1011" s="237"/>
      <c r="I1011" s="271"/>
      <c r="J1011" s="134"/>
      <c r="K1011" s="426" t="s">
        <v>1062</v>
      </c>
      <c r="L1011" s="134"/>
      <c r="M1011" s="204"/>
    </row>
    <row r="1012" spans="1:13" ht="18.75" x14ac:dyDescent="0.3">
      <c r="A1012" s="132"/>
      <c r="B1012" s="134"/>
      <c r="C1012" s="127" t="s">
        <v>1042</v>
      </c>
      <c r="D1012" s="134"/>
      <c r="E1012" s="238"/>
      <c r="F1012" s="237"/>
      <c r="G1012" s="237"/>
      <c r="H1012" s="237"/>
      <c r="I1012" s="271"/>
      <c r="J1012" s="134"/>
      <c r="K1012" s="127" t="s">
        <v>1063</v>
      </c>
      <c r="L1012" s="134"/>
      <c r="M1012" s="204"/>
    </row>
    <row r="1013" spans="1:13" ht="18.75" x14ac:dyDescent="0.3">
      <c r="A1013" s="132"/>
      <c r="B1013" s="134"/>
      <c r="C1013" s="127" t="s">
        <v>1043</v>
      </c>
      <c r="D1013" s="134"/>
      <c r="E1013" s="238"/>
      <c r="F1013" s="237"/>
      <c r="G1013" s="237"/>
      <c r="H1013" s="237"/>
      <c r="I1013" s="271"/>
      <c r="J1013" s="134"/>
      <c r="K1013" s="127"/>
      <c r="L1013" s="134"/>
      <c r="M1013" s="204"/>
    </row>
    <row r="1014" spans="1:13" ht="18.75" x14ac:dyDescent="0.3">
      <c r="A1014" s="132"/>
      <c r="B1014" s="134"/>
      <c r="C1014" s="127" t="s">
        <v>1044</v>
      </c>
      <c r="D1014" s="134"/>
      <c r="E1014" s="238"/>
      <c r="F1014" s="237"/>
      <c r="G1014" s="237"/>
      <c r="H1014" s="237"/>
      <c r="I1014" s="271"/>
      <c r="J1014" s="134"/>
      <c r="K1014" s="127"/>
      <c r="L1014" s="134"/>
      <c r="M1014" s="204"/>
    </row>
    <row r="1015" spans="1:13" ht="18.75" x14ac:dyDescent="0.3">
      <c r="A1015" s="132"/>
      <c r="B1015" s="134"/>
      <c r="C1015" s="127" t="s">
        <v>1045</v>
      </c>
      <c r="D1015" s="134"/>
      <c r="E1015" s="238"/>
      <c r="F1015" s="237"/>
      <c r="G1015" s="237"/>
      <c r="H1015" s="237"/>
      <c r="I1015" s="271"/>
      <c r="J1015" s="134"/>
      <c r="K1015" s="272"/>
      <c r="L1015" s="134"/>
      <c r="M1015" s="204"/>
    </row>
    <row r="1016" spans="1:13" ht="18.75" x14ac:dyDescent="0.3">
      <c r="A1016" s="132"/>
      <c r="B1016" s="134"/>
      <c r="C1016" s="127" t="s">
        <v>1046</v>
      </c>
      <c r="D1016" s="134"/>
      <c r="E1016" s="238"/>
      <c r="F1016" s="237"/>
      <c r="G1016" s="237"/>
      <c r="H1016" s="237"/>
      <c r="I1016" s="271"/>
      <c r="J1016" s="134"/>
      <c r="K1016" s="134"/>
      <c r="L1016" s="134"/>
      <c r="M1016" s="204"/>
    </row>
    <row r="1017" spans="1:13" ht="18.75" x14ac:dyDescent="0.3">
      <c r="A1017" s="137"/>
      <c r="B1017" s="143"/>
      <c r="C1017" s="162"/>
      <c r="D1017" s="143"/>
      <c r="E1017" s="142"/>
      <c r="F1017" s="273"/>
      <c r="G1017" s="273"/>
      <c r="H1017" s="273"/>
      <c r="I1017" s="274"/>
      <c r="J1017" s="143"/>
      <c r="K1017" s="143"/>
      <c r="L1017" s="143"/>
      <c r="M1017" s="204"/>
    </row>
    <row r="1018" spans="1:13" ht="18.75" x14ac:dyDescent="0.3">
      <c r="A1018" s="188"/>
      <c r="B1018" s="230"/>
      <c r="C1018" s="165"/>
      <c r="D1018" s="230"/>
      <c r="E1018" s="263"/>
      <c r="F1018" s="264"/>
      <c r="G1018" s="264"/>
      <c r="H1018" s="264"/>
      <c r="I1018" s="265"/>
      <c r="J1018" s="230"/>
      <c r="K1018" s="230"/>
      <c r="L1018" s="230"/>
      <c r="M1018" s="204"/>
    </row>
    <row r="1019" spans="1:13" ht="18.75" x14ac:dyDescent="0.3">
      <c r="A1019" s="188"/>
      <c r="B1019" s="230"/>
      <c r="C1019" s="165"/>
      <c r="D1019" s="230"/>
      <c r="E1019" s="263"/>
      <c r="F1019" s="264"/>
      <c r="G1019" s="264"/>
      <c r="H1019" s="264"/>
      <c r="I1019" s="265"/>
      <c r="J1019" s="230"/>
      <c r="K1019" s="230"/>
      <c r="L1019" s="230"/>
      <c r="M1019" s="204"/>
    </row>
    <row r="1020" spans="1:13" ht="21" x14ac:dyDescent="0.3">
      <c r="A1020" s="188"/>
      <c r="B1020" s="230"/>
      <c r="C1020" s="165"/>
      <c r="D1020" s="230"/>
      <c r="E1020" s="263"/>
      <c r="F1020" s="264"/>
      <c r="G1020" s="264"/>
      <c r="H1020" s="264"/>
      <c r="I1020" s="265"/>
      <c r="J1020" s="230"/>
      <c r="K1020" s="230"/>
      <c r="L1020" s="472">
        <v>98</v>
      </c>
      <c r="M1020" s="204"/>
    </row>
    <row r="1021" spans="1:13" ht="18.75" x14ac:dyDescent="0.3">
      <c r="A1021" s="451"/>
      <c r="B1021" s="456"/>
      <c r="C1021" s="453"/>
      <c r="D1021" s="456"/>
      <c r="E1021" s="471"/>
      <c r="F1021" s="264"/>
      <c r="G1021" s="264"/>
      <c r="H1021" s="264"/>
      <c r="I1021" s="265"/>
      <c r="J1021" s="456"/>
      <c r="K1021" s="456"/>
      <c r="L1021" s="472"/>
      <c r="M1021" s="384"/>
    </row>
    <row r="1022" spans="1:13" ht="18.75" x14ac:dyDescent="0.3">
      <c r="A1022" s="451"/>
      <c r="B1022" s="456"/>
      <c r="C1022" s="453"/>
      <c r="D1022" s="456"/>
      <c r="E1022" s="471"/>
      <c r="F1022" s="264"/>
      <c r="G1022" s="264"/>
      <c r="H1022" s="264"/>
      <c r="I1022" s="265"/>
      <c r="J1022" s="456"/>
      <c r="K1022" s="456"/>
      <c r="L1022" s="472"/>
      <c r="M1022" s="384"/>
    </row>
    <row r="1023" spans="1:13" ht="18.75" x14ac:dyDescent="0.3">
      <c r="A1023" s="451"/>
      <c r="B1023" s="456"/>
      <c r="C1023" s="453"/>
      <c r="D1023" s="456"/>
      <c r="E1023" s="471"/>
      <c r="F1023" s="264"/>
      <c r="G1023" s="264"/>
      <c r="H1023" s="264"/>
      <c r="I1023" s="265"/>
      <c r="J1023" s="456"/>
      <c r="K1023" s="456"/>
      <c r="L1023" s="472"/>
      <c r="M1023" s="384"/>
    </row>
    <row r="1024" spans="1:13" ht="18.75" x14ac:dyDescent="0.3">
      <c r="A1024" s="451"/>
      <c r="B1024" s="456"/>
      <c r="C1024" s="453"/>
      <c r="D1024" s="456"/>
      <c r="E1024" s="471"/>
      <c r="F1024" s="264"/>
      <c r="G1024" s="264"/>
      <c r="H1024" s="264"/>
      <c r="I1024" s="265"/>
      <c r="J1024" s="456"/>
      <c r="K1024" s="456"/>
      <c r="L1024" s="298"/>
      <c r="M1024" s="384"/>
    </row>
    <row r="1025" spans="1:13" ht="18.75" x14ac:dyDescent="0.3">
      <c r="A1025" s="188"/>
      <c r="B1025" s="230"/>
      <c r="C1025" s="230"/>
      <c r="D1025" s="230"/>
      <c r="E1025" s="263"/>
      <c r="F1025" s="264"/>
      <c r="G1025" s="264"/>
      <c r="H1025" s="264"/>
      <c r="I1025" s="265"/>
      <c r="J1025" s="230"/>
      <c r="K1025" s="230"/>
      <c r="L1025" s="230"/>
      <c r="M1025" s="204"/>
    </row>
    <row r="1026" spans="1:13" ht="18.75" x14ac:dyDescent="0.3">
      <c r="A1026" s="128" t="s">
        <v>6</v>
      </c>
      <c r="B1026" s="129" t="s">
        <v>7</v>
      </c>
      <c r="C1026" s="129" t="s">
        <v>8</v>
      </c>
      <c r="D1026" s="129" t="s">
        <v>9</v>
      </c>
      <c r="E1026" s="677" t="s">
        <v>10</v>
      </c>
      <c r="F1026" s="678"/>
      <c r="G1026" s="678"/>
      <c r="H1026" s="678"/>
      <c r="I1026" s="679"/>
      <c r="J1026" s="129" t="s">
        <v>11</v>
      </c>
      <c r="K1026" s="129" t="s">
        <v>12</v>
      </c>
      <c r="L1026" s="129" t="s">
        <v>13</v>
      </c>
      <c r="M1026" s="204"/>
    </row>
    <row r="1027" spans="1:13" ht="18.75" x14ac:dyDescent="0.3">
      <c r="A1027" s="132"/>
      <c r="B1027" s="133"/>
      <c r="C1027" s="133"/>
      <c r="D1027" s="134" t="s">
        <v>14</v>
      </c>
      <c r="E1027" s="121">
        <v>2566</v>
      </c>
      <c r="F1027" s="121">
        <v>2567</v>
      </c>
      <c r="G1027" s="121">
        <v>2568</v>
      </c>
      <c r="H1027" s="121">
        <v>2569</v>
      </c>
      <c r="I1027" s="121">
        <v>2565</v>
      </c>
      <c r="J1027" s="134" t="s">
        <v>15</v>
      </c>
      <c r="K1027" s="134" t="s">
        <v>16</v>
      </c>
      <c r="L1027" s="134" t="s">
        <v>17</v>
      </c>
      <c r="M1027" s="204"/>
    </row>
    <row r="1028" spans="1:13" ht="18.75" x14ac:dyDescent="0.3">
      <c r="A1028" s="137"/>
      <c r="B1028" s="141"/>
      <c r="C1028" s="141"/>
      <c r="D1028" s="141"/>
      <c r="E1028" s="142" t="s">
        <v>18</v>
      </c>
      <c r="F1028" s="142" t="s">
        <v>18</v>
      </c>
      <c r="G1028" s="142" t="s">
        <v>18</v>
      </c>
      <c r="H1028" s="142" t="s">
        <v>18</v>
      </c>
      <c r="I1028" s="142" t="s">
        <v>18</v>
      </c>
      <c r="J1028" s="143"/>
      <c r="K1028" s="143"/>
      <c r="L1028" s="143" t="s">
        <v>19</v>
      </c>
      <c r="M1028" s="204"/>
    </row>
    <row r="1029" spans="1:13" ht="18.75" x14ac:dyDescent="0.3">
      <c r="A1029" s="163">
        <v>10</v>
      </c>
      <c r="B1029" s="124" t="s">
        <v>1608</v>
      </c>
      <c r="C1029" s="124" t="s">
        <v>662</v>
      </c>
      <c r="D1029" s="124" t="s">
        <v>679</v>
      </c>
      <c r="E1029" s="145">
        <v>22000</v>
      </c>
      <c r="F1029" s="145">
        <v>22000</v>
      </c>
      <c r="G1029" s="145">
        <v>22000</v>
      </c>
      <c r="H1029" s="145">
        <v>22000</v>
      </c>
      <c r="I1029" s="145">
        <v>22000</v>
      </c>
      <c r="J1029" s="232" t="s">
        <v>22</v>
      </c>
      <c r="K1029" s="106" t="s">
        <v>663</v>
      </c>
      <c r="L1029" s="160" t="s">
        <v>329</v>
      </c>
      <c r="M1029" s="204"/>
    </row>
    <row r="1030" spans="1:13" ht="18.75" x14ac:dyDescent="0.3">
      <c r="A1030" s="132"/>
      <c r="B1030" s="159" t="s">
        <v>1609</v>
      </c>
      <c r="C1030" s="159" t="s">
        <v>681</v>
      </c>
      <c r="D1030" s="159" t="s">
        <v>682</v>
      </c>
      <c r="E1030" s="238"/>
      <c r="F1030" s="238"/>
      <c r="G1030" s="238"/>
      <c r="H1030" s="238"/>
      <c r="I1030" s="238"/>
      <c r="J1030" s="114" t="s">
        <v>1345</v>
      </c>
      <c r="K1030" s="138" t="s">
        <v>1147</v>
      </c>
      <c r="L1030" s="136" t="s">
        <v>34</v>
      </c>
      <c r="M1030" s="204"/>
    </row>
    <row r="1031" spans="1:13" ht="18.75" x14ac:dyDescent="0.3">
      <c r="A1031" s="132"/>
      <c r="B1031" s="159" t="s">
        <v>1611</v>
      </c>
      <c r="C1031" s="159" t="s">
        <v>1148</v>
      </c>
      <c r="D1031" s="159" t="s">
        <v>1612</v>
      </c>
      <c r="E1031" s="238"/>
      <c r="F1031" s="238"/>
      <c r="G1031" s="238"/>
      <c r="H1031" s="238"/>
      <c r="I1031" s="238"/>
      <c r="J1031" s="114" t="s">
        <v>1590</v>
      </c>
      <c r="K1031" s="126" t="s">
        <v>1149</v>
      </c>
      <c r="L1031" s="134"/>
      <c r="M1031" s="204"/>
    </row>
    <row r="1032" spans="1:13" ht="18.75" x14ac:dyDescent="0.3">
      <c r="A1032" s="132"/>
      <c r="B1032" s="159" t="s">
        <v>1610</v>
      </c>
      <c r="C1032" s="159" t="s">
        <v>574</v>
      </c>
      <c r="D1032" s="159" t="s">
        <v>1613</v>
      </c>
      <c r="E1032" s="238"/>
      <c r="F1032" s="238"/>
      <c r="G1032" s="238"/>
      <c r="H1032" s="238"/>
      <c r="I1032" s="238"/>
      <c r="J1032" s="114" t="s">
        <v>161</v>
      </c>
      <c r="K1032" s="126" t="s">
        <v>1150</v>
      </c>
      <c r="L1032" s="134"/>
      <c r="M1032" s="204"/>
    </row>
    <row r="1033" spans="1:13" ht="18.75" x14ac:dyDescent="0.3">
      <c r="A1033" s="132"/>
      <c r="B1033" s="133"/>
      <c r="C1033" s="159"/>
      <c r="D1033" s="159"/>
      <c r="E1033" s="238"/>
      <c r="F1033" s="238"/>
      <c r="G1033" s="238"/>
      <c r="H1033" s="238"/>
      <c r="I1033" s="238"/>
      <c r="J1033" s="127" t="s">
        <v>1589</v>
      </c>
      <c r="K1033" s="126" t="s">
        <v>1151</v>
      </c>
      <c r="L1033" s="134"/>
      <c r="M1033" s="204"/>
    </row>
    <row r="1034" spans="1:13" ht="18.75" x14ac:dyDescent="0.3">
      <c r="A1034" s="132"/>
      <c r="B1034" s="133"/>
      <c r="C1034" s="159"/>
      <c r="D1034" s="159"/>
      <c r="E1034" s="238"/>
      <c r="F1034" s="238"/>
      <c r="G1034" s="238"/>
      <c r="H1034" s="238"/>
      <c r="I1034" s="238"/>
      <c r="J1034" s="134"/>
      <c r="K1034" s="126" t="s">
        <v>1152</v>
      </c>
      <c r="L1034" s="134"/>
      <c r="M1034" s="204"/>
    </row>
    <row r="1035" spans="1:13" ht="18.75" x14ac:dyDescent="0.3">
      <c r="A1035" s="132"/>
      <c r="B1035" s="133"/>
      <c r="C1035" s="159"/>
      <c r="D1035" s="159"/>
      <c r="E1035" s="238"/>
      <c r="F1035" s="238"/>
      <c r="G1035" s="238"/>
      <c r="H1035" s="238"/>
      <c r="I1035" s="238"/>
      <c r="J1035" s="134"/>
      <c r="K1035" s="275" t="s">
        <v>681</v>
      </c>
      <c r="L1035" s="134"/>
      <c r="M1035" s="204"/>
    </row>
    <row r="1036" spans="1:13" ht="18.75" x14ac:dyDescent="0.3">
      <c r="A1036" s="132"/>
      <c r="B1036" s="133"/>
      <c r="C1036" s="159"/>
      <c r="D1036" s="159"/>
      <c r="E1036" s="238"/>
      <c r="F1036" s="238"/>
      <c r="G1036" s="238"/>
      <c r="H1036" s="238"/>
      <c r="I1036" s="238"/>
      <c r="J1036" s="134"/>
      <c r="K1036" s="126" t="s">
        <v>1153</v>
      </c>
      <c r="L1036" s="134"/>
      <c r="M1036" s="204"/>
    </row>
    <row r="1037" spans="1:13" ht="18.75" x14ac:dyDescent="0.3">
      <c r="A1037" s="137"/>
      <c r="B1037" s="141"/>
      <c r="C1037" s="141"/>
      <c r="D1037" s="156"/>
      <c r="E1037" s="142"/>
      <c r="F1037" s="142"/>
      <c r="G1037" s="142"/>
      <c r="H1037" s="142"/>
      <c r="I1037" s="142"/>
      <c r="J1037" s="143"/>
      <c r="K1037" s="107" t="s">
        <v>1154</v>
      </c>
      <c r="L1037" s="143"/>
      <c r="M1037" s="204"/>
    </row>
    <row r="1038" spans="1:13" ht="18.75" x14ac:dyDescent="0.3">
      <c r="A1038" s="241" t="s">
        <v>72</v>
      </c>
      <c r="B1038" s="198" t="s">
        <v>1642</v>
      </c>
      <c r="C1038" s="198" t="s">
        <v>73</v>
      </c>
      <c r="D1038" s="198" t="s">
        <v>73</v>
      </c>
      <c r="E1038" s="290">
        <f>E939+E946+E955+E968+E974+E978+E984+E998+E1004+E1029</f>
        <v>717000</v>
      </c>
      <c r="F1038" s="290">
        <f>F939+F946+F955+F968+F974+F978+F984+F998+F1004+F1029</f>
        <v>717000</v>
      </c>
      <c r="G1038" s="290">
        <f>G939+G946+G955+G968+G974+G978+G984+G998+G1004+G1029</f>
        <v>717000</v>
      </c>
      <c r="H1038" s="290">
        <f>H939+H946+H955+H968+H974+H978+H984+H998+H1004+H1029</f>
        <v>717000</v>
      </c>
      <c r="I1038" s="290">
        <f>I939+I946+I955+I968+I974+I978+I984+I998+I1004+I1029</f>
        <v>717000</v>
      </c>
      <c r="J1038" s="198" t="s">
        <v>73</v>
      </c>
      <c r="K1038" s="198" t="s">
        <v>73</v>
      </c>
      <c r="L1038" s="198" t="s">
        <v>73</v>
      </c>
      <c r="M1038" s="204"/>
    </row>
    <row r="1039" spans="1:13" ht="18.75" x14ac:dyDescent="0.3">
      <c r="A1039" s="188"/>
      <c r="B1039" s="230"/>
      <c r="C1039" s="230"/>
      <c r="D1039" s="230"/>
      <c r="E1039" s="263"/>
      <c r="F1039" s="264"/>
      <c r="G1039" s="264"/>
      <c r="H1039" s="264"/>
      <c r="I1039" s="265"/>
      <c r="J1039" s="230"/>
      <c r="K1039" s="230"/>
      <c r="L1039" s="230"/>
      <c r="M1039" s="204"/>
    </row>
    <row r="1040" spans="1:13" ht="18.75" x14ac:dyDescent="0.3">
      <c r="A1040" s="188"/>
      <c r="B1040" s="230"/>
      <c r="C1040" s="230"/>
      <c r="D1040" s="230"/>
      <c r="E1040" s="263"/>
      <c r="F1040" s="264"/>
      <c r="G1040" s="264"/>
      <c r="H1040" s="264"/>
      <c r="I1040" s="265"/>
      <c r="J1040" s="230"/>
      <c r="K1040" s="230"/>
      <c r="L1040" s="230"/>
      <c r="M1040" s="204"/>
    </row>
    <row r="1041" spans="1:13" ht="18.75" x14ac:dyDescent="0.3">
      <c r="A1041" s="188"/>
      <c r="B1041" s="230"/>
      <c r="C1041" s="230"/>
      <c r="D1041" s="230"/>
      <c r="E1041" s="263"/>
      <c r="F1041" s="264"/>
      <c r="G1041" s="264"/>
      <c r="H1041" s="264"/>
      <c r="I1041" s="265"/>
      <c r="J1041" s="230"/>
      <c r="K1041" s="230"/>
      <c r="L1041" s="230"/>
      <c r="M1041" s="204"/>
    </row>
    <row r="1042" spans="1:13" ht="18.75" x14ac:dyDescent="0.3">
      <c r="A1042" s="188"/>
      <c r="B1042" s="230"/>
      <c r="C1042" s="230"/>
      <c r="D1042" s="230"/>
      <c r="E1042" s="263"/>
      <c r="F1042" s="264"/>
      <c r="G1042" s="264"/>
      <c r="H1042" s="264"/>
      <c r="I1042" s="265"/>
      <c r="J1042" s="230"/>
      <c r="K1042" s="230"/>
      <c r="L1042" s="230"/>
      <c r="M1042" s="204"/>
    </row>
    <row r="1043" spans="1:13" ht="18.75" x14ac:dyDescent="0.3">
      <c r="A1043" s="451"/>
      <c r="B1043" s="456"/>
      <c r="C1043" s="456"/>
      <c r="D1043" s="456"/>
      <c r="E1043" s="471"/>
      <c r="F1043" s="264"/>
      <c r="G1043" s="264"/>
      <c r="H1043" s="264"/>
      <c r="I1043" s="265"/>
      <c r="J1043" s="456"/>
      <c r="K1043" s="456"/>
      <c r="L1043" s="456"/>
      <c r="M1043" s="384"/>
    </row>
    <row r="1044" spans="1:13" ht="18.75" x14ac:dyDescent="0.3">
      <c r="A1044" s="188"/>
      <c r="B1044" s="230"/>
      <c r="C1044" s="230"/>
      <c r="D1044" s="230"/>
      <c r="E1044" s="263"/>
      <c r="F1044" s="264"/>
      <c r="G1044" s="264"/>
      <c r="H1044" s="264"/>
      <c r="I1044" s="265"/>
      <c r="J1044" s="230"/>
      <c r="K1044" s="230"/>
      <c r="L1044" s="230"/>
      <c r="M1044" s="204"/>
    </row>
    <row r="1045" spans="1:13" ht="18.75" x14ac:dyDescent="0.3">
      <c r="A1045" s="451"/>
      <c r="B1045" s="456"/>
      <c r="C1045" s="456"/>
      <c r="D1045" s="456"/>
      <c r="E1045" s="471"/>
      <c r="F1045" s="264"/>
      <c r="G1045" s="264"/>
      <c r="H1045" s="264"/>
      <c r="I1045" s="265"/>
      <c r="J1045" s="456"/>
      <c r="K1045" s="456"/>
      <c r="L1045" s="456"/>
      <c r="M1045" s="384"/>
    </row>
    <row r="1046" spans="1:13" ht="18.75" x14ac:dyDescent="0.3">
      <c r="A1046" s="451"/>
      <c r="B1046" s="456"/>
      <c r="C1046" s="456"/>
      <c r="D1046" s="456"/>
      <c r="E1046" s="471"/>
      <c r="F1046" s="264"/>
      <c r="G1046" s="264"/>
      <c r="H1046" s="264"/>
      <c r="I1046" s="265"/>
      <c r="J1046" s="456"/>
      <c r="K1046" s="456"/>
      <c r="L1046" s="456"/>
      <c r="M1046" s="384"/>
    </row>
    <row r="1047" spans="1:13" ht="18.75" x14ac:dyDescent="0.3">
      <c r="A1047" s="451"/>
      <c r="B1047" s="456"/>
      <c r="C1047" s="456"/>
      <c r="D1047" s="456"/>
      <c r="E1047" s="471"/>
      <c r="F1047" s="264"/>
      <c r="G1047" s="264"/>
      <c r="H1047" s="264"/>
      <c r="I1047" s="265"/>
      <c r="J1047" s="456"/>
      <c r="K1047" s="456"/>
      <c r="L1047" s="456"/>
      <c r="M1047" s="384"/>
    </row>
    <row r="1048" spans="1:13" ht="18.75" x14ac:dyDescent="0.3">
      <c r="A1048" s="188"/>
      <c r="B1048" s="230"/>
      <c r="C1048" s="230"/>
      <c r="D1048" s="230"/>
      <c r="E1048" s="263"/>
      <c r="F1048" s="264"/>
      <c r="G1048" s="264"/>
      <c r="H1048" s="264"/>
      <c r="I1048" s="265"/>
      <c r="J1048" s="230"/>
      <c r="K1048" s="230"/>
      <c r="L1048" s="230"/>
      <c r="M1048" s="204"/>
    </row>
    <row r="1049" spans="1:13" ht="18.75" x14ac:dyDescent="0.3">
      <c r="A1049" s="188"/>
      <c r="B1049" s="230"/>
      <c r="C1049" s="230"/>
      <c r="D1049" s="230"/>
      <c r="E1049" s="263"/>
      <c r="F1049" s="264"/>
      <c r="G1049" s="264"/>
      <c r="H1049" s="264"/>
      <c r="I1049" s="265"/>
      <c r="J1049" s="230"/>
      <c r="K1049" s="230"/>
      <c r="L1049" s="298"/>
      <c r="M1049" s="204"/>
    </row>
    <row r="1050" spans="1:13" ht="21" x14ac:dyDescent="0.3">
      <c r="A1050" s="451"/>
      <c r="B1050" s="456"/>
      <c r="C1050" s="456"/>
      <c r="D1050" s="456"/>
      <c r="E1050" s="471"/>
      <c r="F1050" s="264"/>
      <c r="G1050" s="264"/>
      <c r="H1050" s="264"/>
      <c r="I1050" s="265"/>
      <c r="J1050" s="456"/>
      <c r="K1050" s="456"/>
      <c r="L1050" s="472">
        <v>99</v>
      </c>
      <c r="M1050" s="384"/>
    </row>
    <row r="1051" spans="1:13" ht="18.75" x14ac:dyDescent="0.3">
      <c r="A1051" s="451"/>
      <c r="B1051" s="456"/>
      <c r="C1051" s="456"/>
      <c r="D1051" s="456"/>
      <c r="E1051" s="471"/>
      <c r="F1051" s="264"/>
      <c r="G1051" s="264"/>
      <c r="H1051" s="264"/>
      <c r="I1051" s="265"/>
      <c r="J1051" s="456"/>
      <c r="K1051" s="456"/>
      <c r="L1051" s="298"/>
      <c r="M1051" s="384"/>
    </row>
    <row r="1052" spans="1:13" ht="18.75" x14ac:dyDescent="0.3">
      <c r="A1052" s="188"/>
      <c r="B1052" s="230"/>
      <c r="C1052" s="230"/>
      <c r="D1052" s="230"/>
      <c r="E1052" s="263"/>
      <c r="F1052" s="264"/>
      <c r="G1052" s="264"/>
      <c r="H1052" s="264"/>
      <c r="I1052" s="265"/>
      <c r="J1052" s="230"/>
      <c r="K1052" s="230"/>
      <c r="L1052" s="230"/>
      <c r="M1052" s="204"/>
    </row>
    <row r="1053" spans="1:13" ht="20.25" x14ac:dyDescent="0.3">
      <c r="A1053" s="202" t="s">
        <v>75</v>
      </c>
      <c r="B1053" s="276"/>
      <c r="C1053" s="276"/>
      <c r="D1053" s="276"/>
      <c r="E1053" s="277"/>
      <c r="F1053" s="277"/>
      <c r="G1053" s="278"/>
    </row>
    <row r="1054" spans="1:13" ht="20.25" x14ac:dyDescent="0.3">
      <c r="A1054" s="202" t="s">
        <v>2109</v>
      </c>
      <c r="B1054" s="276"/>
      <c r="C1054" s="276"/>
      <c r="D1054" s="276"/>
      <c r="E1054" s="277"/>
      <c r="F1054" s="277"/>
      <c r="G1054" s="278"/>
    </row>
    <row r="1055" spans="1:13" ht="20.25" x14ac:dyDescent="0.3">
      <c r="A1055" s="202" t="s">
        <v>1546</v>
      </c>
      <c r="B1055" s="276"/>
      <c r="C1055" s="276"/>
      <c r="D1055" s="276"/>
      <c r="E1055" s="277"/>
      <c r="F1055" s="277"/>
      <c r="G1055" s="278"/>
    </row>
    <row r="1056" spans="1:13" ht="20.25" x14ac:dyDescent="0.3">
      <c r="A1056" s="202" t="s">
        <v>755</v>
      </c>
      <c r="B1056" s="200"/>
      <c r="C1056" s="200"/>
      <c r="D1056" s="200"/>
      <c r="E1056" s="200"/>
      <c r="F1056" s="200"/>
    </row>
    <row r="1057" spans="1:12" ht="18.75" x14ac:dyDescent="0.3">
      <c r="A1057" s="128" t="s">
        <v>6</v>
      </c>
      <c r="B1057" s="129" t="s">
        <v>7</v>
      </c>
      <c r="C1057" s="129" t="s">
        <v>8</v>
      </c>
      <c r="D1057" s="129" t="s">
        <v>9</v>
      </c>
      <c r="E1057" s="677" t="s">
        <v>10</v>
      </c>
      <c r="F1057" s="678"/>
      <c r="G1057" s="678"/>
      <c r="H1057" s="678"/>
      <c r="I1057" s="679"/>
      <c r="J1057" s="129" t="s">
        <v>11</v>
      </c>
      <c r="K1057" s="129" t="s">
        <v>12</v>
      </c>
      <c r="L1057" s="129" t="s">
        <v>13</v>
      </c>
    </row>
    <row r="1058" spans="1:12" ht="18.75" x14ac:dyDescent="0.3">
      <c r="A1058" s="132"/>
      <c r="B1058" s="133"/>
      <c r="C1058" s="133"/>
      <c r="D1058" s="134" t="s">
        <v>14</v>
      </c>
      <c r="E1058" s="121">
        <v>2566</v>
      </c>
      <c r="F1058" s="121">
        <v>2567</v>
      </c>
      <c r="G1058" s="121">
        <v>2568</v>
      </c>
      <c r="H1058" s="121">
        <v>2569</v>
      </c>
      <c r="I1058" s="121">
        <v>2570</v>
      </c>
      <c r="J1058" s="134" t="s">
        <v>15</v>
      </c>
      <c r="K1058" s="134" t="s">
        <v>16</v>
      </c>
      <c r="L1058" s="134" t="s">
        <v>17</v>
      </c>
    </row>
    <row r="1059" spans="1:12" ht="18.75" x14ac:dyDescent="0.3">
      <c r="A1059" s="137"/>
      <c r="B1059" s="141"/>
      <c r="C1059" s="141"/>
      <c r="D1059" s="141"/>
      <c r="E1059" s="142" t="s">
        <v>18</v>
      </c>
      <c r="F1059" s="142" t="s">
        <v>18</v>
      </c>
      <c r="G1059" s="142" t="s">
        <v>18</v>
      </c>
      <c r="H1059" s="142" t="s">
        <v>18</v>
      </c>
      <c r="I1059" s="142" t="s">
        <v>18</v>
      </c>
      <c r="J1059" s="143"/>
      <c r="K1059" s="143"/>
      <c r="L1059" s="143" t="s">
        <v>19</v>
      </c>
    </row>
    <row r="1060" spans="1:12" ht="18.75" x14ac:dyDescent="0.3">
      <c r="A1060" s="160">
        <v>1</v>
      </c>
      <c r="B1060" s="124" t="s">
        <v>756</v>
      </c>
      <c r="C1060" s="279" t="s">
        <v>1521</v>
      </c>
      <c r="D1060" s="124" t="s">
        <v>1522</v>
      </c>
      <c r="E1060" s="145">
        <v>30000</v>
      </c>
      <c r="F1060" s="145">
        <v>30000</v>
      </c>
      <c r="G1060" s="145">
        <v>30000</v>
      </c>
      <c r="H1060" s="145">
        <v>30000</v>
      </c>
      <c r="I1060" s="250">
        <v>30000</v>
      </c>
      <c r="J1060" s="124" t="s">
        <v>22</v>
      </c>
      <c r="K1060" s="418" t="s">
        <v>1563</v>
      </c>
      <c r="L1060" s="160" t="s">
        <v>329</v>
      </c>
    </row>
    <row r="1061" spans="1:12" ht="18.75" x14ac:dyDescent="0.3">
      <c r="A1061" s="138"/>
      <c r="B1061" s="159"/>
      <c r="C1061" s="127" t="s">
        <v>757</v>
      </c>
      <c r="D1061" s="159" t="s">
        <v>1523</v>
      </c>
      <c r="E1061" s="139"/>
      <c r="F1061" s="139"/>
      <c r="G1061" s="139"/>
      <c r="H1061" s="139"/>
      <c r="I1061" s="140"/>
      <c r="J1061" s="159" t="s">
        <v>1564</v>
      </c>
      <c r="K1061" s="419" t="s">
        <v>2021</v>
      </c>
      <c r="L1061" s="136" t="s">
        <v>34</v>
      </c>
    </row>
    <row r="1062" spans="1:12" ht="18.75" x14ac:dyDescent="0.3">
      <c r="A1062" s="138"/>
      <c r="B1062" s="159"/>
      <c r="C1062" s="127" t="s">
        <v>1565</v>
      </c>
      <c r="D1062" s="159" t="s">
        <v>1524</v>
      </c>
      <c r="E1062" s="139"/>
      <c r="F1062" s="139"/>
      <c r="G1062" s="139"/>
      <c r="H1062" s="139"/>
      <c r="I1062" s="140"/>
      <c r="J1062" s="159"/>
      <c r="K1062" s="419" t="s">
        <v>2022</v>
      </c>
      <c r="L1062" s="136"/>
    </row>
    <row r="1063" spans="1:12" ht="18.75" x14ac:dyDescent="0.3">
      <c r="A1063" s="138"/>
      <c r="B1063" s="159"/>
      <c r="C1063" s="127" t="s">
        <v>1566</v>
      </c>
      <c r="D1063" s="144" t="s">
        <v>1525</v>
      </c>
      <c r="E1063" s="139"/>
      <c r="F1063" s="139"/>
      <c r="G1063" s="139"/>
      <c r="H1063" s="139"/>
      <c r="I1063" s="140"/>
      <c r="J1063" s="159"/>
      <c r="K1063" s="419" t="s">
        <v>2023</v>
      </c>
      <c r="L1063" s="136"/>
    </row>
    <row r="1064" spans="1:12" ht="18.75" x14ac:dyDescent="0.3">
      <c r="A1064" s="138"/>
      <c r="B1064" s="159"/>
      <c r="C1064" s="127" t="s">
        <v>1528</v>
      </c>
      <c r="D1064" s="144" t="s">
        <v>1527</v>
      </c>
      <c r="E1064" s="140"/>
      <c r="F1064" s="139"/>
      <c r="G1064" s="139"/>
      <c r="H1064" s="139"/>
      <c r="I1064" s="140"/>
      <c r="J1064" s="159"/>
      <c r="K1064" s="419" t="s">
        <v>1526</v>
      </c>
      <c r="L1064" s="136"/>
    </row>
    <row r="1065" spans="1:12" ht="18.75" x14ac:dyDescent="0.3">
      <c r="A1065" s="138"/>
      <c r="B1065" s="159"/>
      <c r="C1065" s="159" t="s">
        <v>32</v>
      </c>
      <c r="D1065" s="159" t="s">
        <v>1529</v>
      </c>
      <c r="E1065" s="139"/>
      <c r="F1065" s="139"/>
      <c r="G1065" s="139"/>
      <c r="H1065" s="139"/>
      <c r="I1065" s="140"/>
      <c r="J1065" s="159"/>
      <c r="K1065" s="419" t="s">
        <v>2024</v>
      </c>
      <c r="L1065" s="136"/>
    </row>
    <row r="1066" spans="1:12" ht="18.75" x14ac:dyDescent="0.3">
      <c r="A1066" s="138"/>
      <c r="B1066" s="159"/>
      <c r="C1066" s="144"/>
      <c r="D1066" s="159" t="s">
        <v>1530</v>
      </c>
      <c r="E1066" s="139"/>
      <c r="F1066" s="139"/>
      <c r="G1066" s="139"/>
      <c r="H1066" s="139"/>
      <c r="I1066" s="140"/>
      <c r="J1066" s="159"/>
      <c r="K1066" s="159" t="s">
        <v>2025</v>
      </c>
      <c r="L1066" s="136"/>
    </row>
    <row r="1067" spans="1:12" ht="18.75" x14ac:dyDescent="0.3">
      <c r="A1067" s="138"/>
      <c r="B1067" s="159"/>
      <c r="C1067" s="144"/>
      <c r="D1067" s="159" t="s">
        <v>1531</v>
      </c>
      <c r="E1067" s="139"/>
      <c r="F1067" s="139"/>
      <c r="G1067" s="139"/>
      <c r="H1067" s="139"/>
      <c r="I1067" s="140"/>
      <c r="J1067" s="159"/>
      <c r="K1067" s="159"/>
      <c r="L1067" s="136"/>
    </row>
    <row r="1068" spans="1:12" ht="18.75" x14ac:dyDescent="0.3">
      <c r="A1068" s="160">
        <v>2</v>
      </c>
      <c r="B1068" s="124" t="s">
        <v>2110</v>
      </c>
      <c r="C1068" s="124" t="s">
        <v>2114</v>
      </c>
      <c r="D1068" s="124" t="s">
        <v>758</v>
      </c>
      <c r="E1068" s="423">
        <v>111000</v>
      </c>
      <c r="F1068" s="423">
        <v>111000</v>
      </c>
      <c r="G1068" s="423">
        <v>111000</v>
      </c>
      <c r="H1068" s="423">
        <v>111000</v>
      </c>
      <c r="I1068" s="423">
        <v>111000</v>
      </c>
      <c r="J1068" s="124" t="s">
        <v>902</v>
      </c>
      <c r="K1068" s="124" t="s">
        <v>759</v>
      </c>
      <c r="L1068" s="160" t="s">
        <v>329</v>
      </c>
    </row>
    <row r="1069" spans="1:12" ht="18.75" x14ac:dyDescent="0.3">
      <c r="A1069" s="138"/>
      <c r="B1069" s="159" t="s">
        <v>2111</v>
      </c>
      <c r="C1069" s="159" t="s">
        <v>760</v>
      </c>
      <c r="D1069" s="159" t="s">
        <v>1532</v>
      </c>
      <c r="E1069" s="139"/>
      <c r="F1069" s="139"/>
      <c r="G1069" s="139"/>
      <c r="H1069" s="139"/>
      <c r="I1069" s="140"/>
      <c r="J1069" s="159" t="s">
        <v>1345</v>
      </c>
      <c r="K1069" s="159" t="s">
        <v>761</v>
      </c>
      <c r="L1069" s="136" t="s">
        <v>34</v>
      </c>
    </row>
    <row r="1070" spans="1:12" ht="18.75" x14ac:dyDescent="0.3">
      <c r="A1070" s="138"/>
      <c r="B1070" s="159" t="s">
        <v>2112</v>
      </c>
      <c r="C1070" s="159"/>
      <c r="D1070" s="159" t="s">
        <v>762</v>
      </c>
      <c r="E1070" s="139"/>
      <c r="F1070" s="139"/>
      <c r="G1070" s="139"/>
      <c r="H1070" s="139"/>
      <c r="I1070" s="140"/>
      <c r="J1070" s="159" t="s">
        <v>7</v>
      </c>
      <c r="K1070" s="159"/>
      <c r="L1070" s="136"/>
    </row>
    <row r="1071" spans="1:12" ht="18.75" x14ac:dyDescent="0.3">
      <c r="A1071" s="160">
        <v>3</v>
      </c>
      <c r="B1071" s="124" t="s">
        <v>2113</v>
      </c>
      <c r="C1071" s="124" t="s">
        <v>662</v>
      </c>
      <c r="D1071" s="124" t="s">
        <v>763</v>
      </c>
      <c r="E1071" s="194">
        <v>20000</v>
      </c>
      <c r="F1071" s="194">
        <v>20000</v>
      </c>
      <c r="G1071" s="194">
        <v>20000</v>
      </c>
      <c r="H1071" s="194">
        <v>20000</v>
      </c>
      <c r="I1071" s="194">
        <v>20000</v>
      </c>
      <c r="J1071" s="124" t="s">
        <v>902</v>
      </c>
      <c r="K1071" s="418" t="s">
        <v>588</v>
      </c>
      <c r="L1071" s="160" t="s">
        <v>329</v>
      </c>
    </row>
    <row r="1072" spans="1:12" ht="18.75" x14ac:dyDescent="0.3">
      <c r="A1072" s="138"/>
      <c r="B1072" s="159" t="s">
        <v>605</v>
      </c>
      <c r="C1072" s="159" t="s">
        <v>764</v>
      </c>
      <c r="D1072" s="159" t="s">
        <v>765</v>
      </c>
      <c r="E1072" s="139"/>
      <c r="F1072" s="139"/>
      <c r="G1072" s="139"/>
      <c r="H1072" s="139"/>
      <c r="I1072" s="139"/>
      <c r="J1072" s="159" t="s">
        <v>1345</v>
      </c>
      <c r="K1072" s="419" t="s">
        <v>2027</v>
      </c>
      <c r="L1072" s="136" t="s">
        <v>34</v>
      </c>
    </row>
    <row r="1073" spans="1:12" ht="18.75" x14ac:dyDescent="0.3">
      <c r="A1073" s="138"/>
      <c r="B1073" s="159"/>
      <c r="C1073" s="159" t="s">
        <v>280</v>
      </c>
      <c r="D1073" s="159" t="s">
        <v>766</v>
      </c>
      <c r="E1073" s="139"/>
      <c r="F1073" s="139"/>
      <c r="G1073" s="139"/>
      <c r="H1073" s="139"/>
      <c r="I1073" s="139"/>
      <c r="J1073" s="159" t="s">
        <v>7</v>
      </c>
      <c r="K1073" s="419" t="s">
        <v>605</v>
      </c>
      <c r="L1073" s="136"/>
    </row>
    <row r="1074" spans="1:12" ht="18.75" x14ac:dyDescent="0.3">
      <c r="A1074" s="138"/>
      <c r="B1074" s="159"/>
      <c r="C1074" s="159" t="s">
        <v>767</v>
      </c>
      <c r="D1074" s="159" t="s">
        <v>768</v>
      </c>
      <c r="E1074" s="139"/>
      <c r="F1074" s="139"/>
      <c r="G1074" s="139"/>
      <c r="H1074" s="139"/>
      <c r="I1074" s="139"/>
      <c r="J1074" s="159"/>
      <c r="K1074" s="419" t="s">
        <v>2028</v>
      </c>
      <c r="L1074" s="136"/>
    </row>
    <row r="1075" spans="1:12" ht="18.75" x14ac:dyDescent="0.3">
      <c r="A1075" s="458"/>
      <c r="B1075" s="419"/>
      <c r="C1075" s="419"/>
      <c r="D1075" s="419"/>
      <c r="E1075" s="459"/>
      <c r="F1075" s="459"/>
      <c r="G1075" s="459"/>
      <c r="H1075" s="459"/>
      <c r="I1075" s="459"/>
      <c r="J1075" s="419"/>
      <c r="K1075" s="598" t="s">
        <v>2026</v>
      </c>
      <c r="L1075" s="445"/>
    </row>
    <row r="1076" spans="1:12" ht="18.75" x14ac:dyDescent="0.3">
      <c r="A1076" s="458"/>
      <c r="B1076" s="419"/>
      <c r="C1076" s="419"/>
      <c r="D1076" s="419"/>
      <c r="E1076" s="459"/>
      <c r="F1076" s="459"/>
      <c r="G1076" s="459"/>
      <c r="H1076" s="459"/>
      <c r="I1076" s="459"/>
      <c r="J1076" s="419"/>
      <c r="K1076" s="419" t="s">
        <v>2029</v>
      </c>
      <c r="L1076" s="600"/>
    </row>
    <row r="1077" spans="1:12" ht="18.75" x14ac:dyDescent="0.3">
      <c r="A1077" s="382"/>
      <c r="B1077" s="367"/>
      <c r="C1077" s="367"/>
      <c r="D1077" s="367"/>
      <c r="E1077" s="377"/>
      <c r="F1077" s="377"/>
      <c r="G1077" s="377"/>
      <c r="H1077" s="377"/>
      <c r="I1077" s="377"/>
      <c r="J1077" s="367"/>
      <c r="K1077" s="367" t="s">
        <v>2030</v>
      </c>
      <c r="L1077" s="448"/>
    </row>
    <row r="1078" spans="1:12" ht="18.75" x14ac:dyDescent="0.3">
      <c r="A1078" s="462"/>
      <c r="B1078" s="457"/>
      <c r="C1078" s="457"/>
      <c r="D1078" s="457"/>
      <c r="E1078" s="463"/>
      <c r="F1078" s="463"/>
      <c r="G1078" s="463"/>
      <c r="H1078" s="463"/>
      <c r="I1078" s="463"/>
      <c r="J1078" s="457"/>
      <c r="K1078" s="470"/>
      <c r="L1078" s="453"/>
    </row>
    <row r="1079" spans="1:12" ht="27.75" x14ac:dyDescent="0.3">
      <c r="A1079" s="462"/>
      <c r="B1079" s="457"/>
      <c r="C1079" s="457"/>
      <c r="D1079" s="457"/>
      <c r="E1079" s="463"/>
      <c r="F1079" s="463"/>
      <c r="G1079" s="463"/>
      <c r="H1079" s="463"/>
      <c r="I1079" s="463"/>
      <c r="J1079" s="457"/>
      <c r="K1079" s="470"/>
      <c r="L1079" s="472">
        <v>100</v>
      </c>
    </row>
    <row r="1080" spans="1:12" ht="18.75" x14ac:dyDescent="0.3">
      <c r="A1080" s="462"/>
      <c r="B1080" s="457"/>
      <c r="C1080" s="457"/>
      <c r="D1080" s="457"/>
      <c r="E1080" s="463"/>
      <c r="F1080" s="463"/>
      <c r="G1080" s="463"/>
      <c r="H1080" s="463"/>
      <c r="I1080" s="463"/>
      <c r="J1080" s="457"/>
      <c r="K1080" s="470"/>
      <c r="L1080" s="453"/>
    </row>
    <row r="1081" spans="1:12" ht="18.75" x14ac:dyDescent="0.3">
      <c r="A1081" s="251"/>
      <c r="B1081" s="168"/>
      <c r="C1081" s="168"/>
      <c r="D1081" s="168"/>
      <c r="E1081" s="207"/>
      <c r="F1081" s="207"/>
      <c r="G1081" s="207"/>
      <c r="H1081" s="207"/>
      <c r="I1081" s="207"/>
      <c r="J1081" s="168"/>
      <c r="K1081" s="214"/>
      <c r="L1081" s="185"/>
    </row>
    <row r="1082" spans="1:12" ht="18.75" x14ac:dyDescent="0.3">
      <c r="A1082" s="128" t="s">
        <v>6</v>
      </c>
      <c r="B1082" s="129" t="s">
        <v>7</v>
      </c>
      <c r="C1082" s="129" t="s">
        <v>8</v>
      </c>
      <c r="D1082" s="129" t="s">
        <v>9</v>
      </c>
      <c r="E1082" s="677" t="s">
        <v>10</v>
      </c>
      <c r="F1082" s="678"/>
      <c r="G1082" s="678"/>
      <c r="H1082" s="678"/>
      <c r="I1082" s="679"/>
      <c r="J1082" s="129" t="s">
        <v>11</v>
      </c>
      <c r="K1082" s="129" t="s">
        <v>12</v>
      </c>
      <c r="L1082" s="129" t="s">
        <v>13</v>
      </c>
    </row>
    <row r="1083" spans="1:12" ht="18.75" x14ac:dyDescent="0.3">
      <c r="A1083" s="132"/>
      <c r="B1083" s="133"/>
      <c r="C1083" s="133"/>
      <c r="D1083" s="134" t="s">
        <v>14</v>
      </c>
      <c r="E1083" s="121">
        <v>2566</v>
      </c>
      <c r="F1083" s="121">
        <v>2567</v>
      </c>
      <c r="G1083" s="121">
        <v>2568</v>
      </c>
      <c r="H1083" s="121">
        <v>2569</v>
      </c>
      <c r="I1083" s="121">
        <v>2570</v>
      </c>
      <c r="J1083" s="134" t="s">
        <v>15</v>
      </c>
      <c r="K1083" s="134" t="s">
        <v>16</v>
      </c>
      <c r="L1083" s="134" t="s">
        <v>17</v>
      </c>
    </row>
    <row r="1084" spans="1:12" ht="18.75" x14ac:dyDescent="0.3">
      <c r="A1084" s="137"/>
      <c r="B1084" s="141"/>
      <c r="C1084" s="141"/>
      <c r="D1084" s="141"/>
      <c r="E1084" s="142" t="s">
        <v>18</v>
      </c>
      <c r="F1084" s="142" t="s">
        <v>18</v>
      </c>
      <c r="G1084" s="142" t="s">
        <v>18</v>
      </c>
      <c r="H1084" s="142" t="s">
        <v>18</v>
      </c>
      <c r="I1084" s="142" t="s">
        <v>18</v>
      </c>
      <c r="J1084" s="143"/>
      <c r="K1084" s="143"/>
      <c r="L1084" s="143" t="s">
        <v>19</v>
      </c>
    </row>
    <row r="1085" spans="1:12" ht="18.75" x14ac:dyDescent="0.3">
      <c r="A1085" s="160">
        <v>4</v>
      </c>
      <c r="B1085" s="124" t="s">
        <v>769</v>
      </c>
      <c r="C1085" s="468" t="s">
        <v>770</v>
      </c>
      <c r="D1085" s="124" t="s">
        <v>771</v>
      </c>
      <c r="E1085" s="194">
        <v>30000</v>
      </c>
      <c r="F1085" s="194">
        <v>30000</v>
      </c>
      <c r="G1085" s="194">
        <v>30000</v>
      </c>
      <c r="H1085" s="194">
        <v>30000</v>
      </c>
      <c r="I1085" s="194">
        <v>30000</v>
      </c>
      <c r="J1085" s="190" t="s">
        <v>22</v>
      </c>
      <c r="K1085" s="418" t="s">
        <v>2034</v>
      </c>
      <c r="L1085" s="160" t="s">
        <v>329</v>
      </c>
    </row>
    <row r="1086" spans="1:12" ht="18.75" x14ac:dyDescent="0.3">
      <c r="A1086" s="138"/>
      <c r="B1086" s="159"/>
      <c r="C1086" s="469" t="s">
        <v>772</v>
      </c>
      <c r="D1086" s="159" t="s">
        <v>1561</v>
      </c>
      <c r="E1086" s="139"/>
      <c r="F1086" s="139"/>
      <c r="G1086" s="139"/>
      <c r="H1086" s="139"/>
      <c r="I1086" s="140"/>
      <c r="J1086" s="144" t="s">
        <v>1669</v>
      </c>
      <c r="K1086" s="419" t="s">
        <v>2035</v>
      </c>
      <c r="L1086" s="136" t="s">
        <v>34</v>
      </c>
    </row>
    <row r="1087" spans="1:12" ht="18.75" x14ac:dyDescent="0.3">
      <c r="A1087" s="138"/>
      <c r="B1087" s="159"/>
      <c r="C1087" s="598" t="s">
        <v>773</v>
      </c>
      <c r="D1087" s="159" t="s">
        <v>1562</v>
      </c>
      <c r="E1087" s="139"/>
      <c r="F1087" s="139"/>
      <c r="G1087" s="139"/>
      <c r="H1087" s="139"/>
      <c r="I1087" s="140"/>
      <c r="J1087" s="144" t="s">
        <v>1670</v>
      </c>
      <c r="K1087" s="419" t="s">
        <v>2031</v>
      </c>
      <c r="L1087" s="136"/>
    </row>
    <row r="1088" spans="1:12" ht="18.75" x14ac:dyDescent="0.3">
      <c r="A1088" s="138"/>
      <c r="B1088" s="159"/>
      <c r="C1088" s="598" t="s">
        <v>774</v>
      </c>
      <c r="D1088" s="159"/>
      <c r="E1088" s="139"/>
      <c r="F1088" s="139"/>
      <c r="G1088" s="139"/>
      <c r="H1088" s="139"/>
      <c r="I1088" s="140"/>
      <c r="J1088" s="159" t="s">
        <v>1668</v>
      </c>
      <c r="K1088" s="419" t="s">
        <v>2032</v>
      </c>
      <c r="L1088" s="136"/>
    </row>
    <row r="1089" spans="1:12" ht="18.75" x14ac:dyDescent="0.3">
      <c r="A1089" s="138"/>
      <c r="B1089" s="159"/>
      <c r="C1089" s="598" t="s">
        <v>775</v>
      </c>
      <c r="D1089" s="159"/>
      <c r="E1089" s="139"/>
      <c r="F1089" s="139"/>
      <c r="G1089" s="139"/>
      <c r="H1089" s="139"/>
      <c r="I1089" s="140"/>
      <c r="J1089" s="159"/>
      <c r="K1089" s="419" t="s">
        <v>2033</v>
      </c>
      <c r="L1089" s="136"/>
    </row>
    <row r="1090" spans="1:12" ht="18.75" x14ac:dyDescent="0.3">
      <c r="A1090" s="458"/>
      <c r="B1090" s="419"/>
      <c r="C1090" s="598" t="s">
        <v>776</v>
      </c>
      <c r="D1090" s="419"/>
      <c r="E1090" s="459"/>
      <c r="F1090" s="459"/>
      <c r="G1090" s="459"/>
      <c r="H1090" s="459"/>
      <c r="I1090" s="460"/>
      <c r="J1090" s="419"/>
      <c r="K1090" s="419" t="s">
        <v>2036</v>
      </c>
      <c r="L1090" s="445"/>
    </row>
    <row r="1091" spans="1:12" ht="18.75" x14ac:dyDescent="0.3">
      <c r="A1091" s="164"/>
      <c r="B1091" s="156"/>
      <c r="C1091" s="205"/>
      <c r="D1091" s="156"/>
      <c r="E1091" s="161"/>
      <c r="F1091" s="161"/>
      <c r="G1091" s="161"/>
      <c r="H1091" s="161"/>
      <c r="I1091" s="227"/>
      <c r="J1091" s="156"/>
      <c r="K1091" s="367"/>
      <c r="L1091" s="162"/>
    </row>
    <row r="1092" spans="1:12" ht="18.75" x14ac:dyDescent="0.3">
      <c r="A1092" s="160">
        <v>5</v>
      </c>
      <c r="B1092" s="124" t="s">
        <v>777</v>
      </c>
      <c r="C1092" s="124" t="s">
        <v>778</v>
      </c>
      <c r="D1092" s="124" t="s">
        <v>777</v>
      </c>
      <c r="E1092" s="145">
        <v>30000</v>
      </c>
      <c r="F1092" s="145">
        <v>30000</v>
      </c>
      <c r="G1092" s="145">
        <v>30000</v>
      </c>
      <c r="H1092" s="194">
        <v>30000</v>
      </c>
      <c r="I1092" s="194">
        <v>30000</v>
      </c>
      <c r="J1092" s="124" t="s">
        <v>22</v>
      </c>
      <c r="K1092" s="468" t="s">
        <v>779</v>
      </c>
      <c r="L1092" s="160" t="s">
        <v>329</v>
      </c>
    </row>
    <row r="1093" spans="1:12" ht="18.75" x14ac:dyDescent="0.3">
      <c r="A1093" s="138"/>
      <c r="B1093" s="159"/>
      <c r="C1093" s="159" t="s">
        <v>779</v>
      </c>
      <c r="D1093" s="159" t="s">
        <v>1533</v>
      </c>
      <c r="E1093" s="139"/>
      <c r="F1093" s="139"/>
      <c r="G1093" s="139"/>
      <c r="H1093" s="139"/>
      <c r="I1093" s="139"/>
      <c r="J1093" s="159" t="s">
        <v>1669</v>
      </c>
      <c r="K1093" s="419" t="s">
        <v>2038</v>
      </c>
      <c r="L1093" s="136" t="s">
        <v>34</v>
      </c>
    </row>
    <row r="1094" spans="1:12" ht="18.75" x14ac:dyDescent="0.3">
      <c r="A1094" s="138"/>
      <c r="B1094" s="159"/>
      <c r="C1094" s="159" t="s">
        <v>773</v>
      </c>
      <c r="D1094" s="159"/>
      <c r="E1094" s="139"/>
      <c r="F1094" s="139"/>
      <c r="G1094" s="139"/>
      <c r="H1094" s="139"/>
      <c r="I1094" s="139"/>
      <c r="J1094" s="159" t="s">
        <v>1670</v>
      </c>
      <c r="K1094" s="598" t="s">
        <v>2037</v>
      </c>
      <c r="L1094" s="136"/>
    </row>
    <row r="1095" spans="1:12" ht="18.75" x14ac:dyDescent="0.3">
      <c r="A1095" s="138"/>
      <c r="B1095" s="159"/>
      <c r="C1095" s="144" t="s">
        <v>774</v>
      </c>
      <c r="D1095" s="159"/>
      <c r="E1095" s="139"/>
      <c r="F1095" s="139"/>
      <c r="G1095" s="139"/>
      <c r="H1095" s="139"/>
      <c r="I1095" s="139"/>
      <c r="J1095" s="159" t="s">
        <v>1668</v>
      </c>
      <c r="K1095" s="419" t="s">
        <v>1534</v>
      </c>
      <c r="L1095" s="136"/>
    </row>
    <row r="1096" spans="1:12" ht="18.75" x14ac:dyDescent="0.3">
      <c r="A1096" s="138"/>
      <c r="B1096" s="159"/>
      <c r="C1096" s="144" t="s">
        <v>780</v>
      </c>
      <c r="D1096" s="159"/>
      <c r="E1096" s="139"/>
      <c r="F1096" s="139"/>
      <c r="G1096" s="139"/>
      <c r="H1096" s="139"/>
      <c r="I1096" s="139"/>
      <c r="J1096" s="159"/>
      <c r="K1096" s="419" t="s">
        <v>1535</v>
      </c>
      <c r="L1096" s="136"/>
    </row>
    <row r="1097" spans="1:12" ht="18.75" x14ac:dyDescent="0.3">
      <c r="A1097" s="164"/>
      <c r="B1097" s="156"/>
      <c r="C1097" s="205" t="s">
        <v>781</v>
      </c>
      <c r="D1097" s="156"/>
      <c r="E1097" s="161"/>
      <c r="F1097" s="161"/>
      <c r="G1097" s="161"/>
      <c r="H1097" s="161"/>
      <c r="I1097" s="161"/>
      <c r="J1097" s="156"/>
      <c r="K1097" s="367" t="s">
        <v>34</v>
      </c>
      <c r="L1097" s="162"/>
    </row>
    <row r="1098" spans="1:12" ht="18.75" x14ac:dyDescent="0.3">
      <c r="A1098" s="160">
        <v>6</v>
      </c>
      <c r="B1098" s="124" t="s">
        <v>782</v>
      </c>
      <c r="C1098" s="124" t="s">
        <v>783</v>
      </c>
      <c r="D1098" s="124" t="s">
        <v>784</v>
      </c>
      <c r="E1098" s="104">
        <v>500000</v>
      </c>
      <c r="F1098" s="104">
        <v>500000</v>
      </c>
      <c r="G1098" s="104">
        <v>500000</v>
      </c>
      <c r="H1098" s="104">
        <v>500000</v>
      </c>
      <c r="I1098" s="104">
        <v>500000</v>
      </c>
      <c r="J1098" s="124" t="s">
        <v>128</v>
      </c>
      <c r="K1098" s="124" t="s">
        <v>785</v>
      </c>
      <c r="L1098" s="160" t="s">
        <v>329</v>
      </c>
    </row>
    <row r="1099" spans="1:12" ht="18.75" x14ac:dyDescent="0.3">
      <c r="A1099" s="138"/>
      <c r="B1099" s="159" t="s">
        <v>786</v>
      </c>
      <c r="C1099" s="159" t="s">
        <v>787</v>
      </c>
      <c r="D1099" s="159" t="s">
        <v>788</v>
      </c>
      <c r="E1099" s="139"/>
      <c r="F1099" s="140"/>
      <c r="G1099" s="140"/>
      <c r="H1099" s="140"/>
      <c r="I1099" s="139"/>
      <c r="J1099" s="159" t="s">
        <v>1671</v>
      </c>
      <c r="K1099" s="159" t="s">
        <v>789</v>
      </c>
      <c r="L1099" s="136" t="s">
        <v>34</v>
      </c>
    </row>
    <row r="1100" spans="1:12" ht="18.75" x14ac:dyDescent="0.3">
      <c r="A1100" s="138"/>
      <c r="B1100" s="159"/>
      <c r="C1100" s="159" t="s">
        <v>790</v>
      </c>
      <c r="D1100" s="159" t="s">
        <v>28</v>
      </c>
      <c r="E1100" s="139"/>
      <c r="F1100" s="139"/>
      <c r="G1100" s="139"/>
      <c r="H1100" s="139"/>
      <c r="I1100" s="139"/>
      <c r="J1100" s="159"/>
      <c r="K1100" s="159" t="s">
        <v>791</v>
      </c>
      <c r="L1100" s="136"/>
    </row>
    <row r="1101" spans="1:12" ht="18.75" x14ac:dyDescent="0.3">
      <c r="A1101" s="138"/>
      <c r="B1101" s="159"/>
      <c r="C1101" s="159" t="s">
        <v>792</v>
      </c>
      <c r="D1101" s="159"/>
      <c r="E1101" s="139"/>
      <c r="F1101" s="139"/>
      <c r="G1101" s="139"/>
      <c r="H1101" s="139"/>
      <c r="I1101" s="139"/>
      <c r="J1101" s="159"/>
      <c r="K1101" s="159" t="s">
        <v>793</v>
      </c>
      <c r="L1101" s="136"/>
    </row>
    <row r="1102" spans="1:12" ht="18.75" x14ac:dyDescent="0.3">
      <c r="A1102" s="164"/>
      <c r="B1102" s="156"/>
      <c r="C1102" s="156"/>
      <c r="D1102" s="156"/>
      <c r="E1102" s="161"/>
      <c r="F1102" s="161"/>
      <c r="G1102" s="161"/>
      <c r="H1102" s="161"/>
      <c r="I1102" s="161"/>
      <c r="J1102" s="156"/>
      <c r="K1102" s="156" t="s">
        <v>794</v>
      </c>
      <c r="L1102" s="162"/>
    </row>
    <row r="1103" spans="1:12" ht="18.75" x14ac:dyDescent="0.3">
      <c r="A1103" s="160">
        <v>7</v>
      </c>
      <c r="B1103" s="124" t="s">
        <v>2146</v>
      </c>
      <c r="C1103" s="124" t="s">
        <v>795</v>
      </c>
      <c r="D1103" s="124" t="s">
        <v>796</v>
      </c>
      <c r="E1103" s="194">
        <v>5000</v>
      </c>
      <c r="F1103" s="194">
        <v>5000</v>
      </c>
      <c r="G1103" s="194">
        <v>5000</v>
      </c>
      <c r="H1103" s="194">
        <v>5000</v>
      </c>
      <c r="I1103" s="194">
        <v>5000</v>
      </c>
      <c r="J1103" s="124" t="s">
        <v>22</v>
      </c>
      <c r="K1103" s="124" t="s">
        <v>797</v>
      </c>
      <c r="L1103" s="160" t="s">
        <v>329</v>
      </c>
    </row>
    <row r="1104" spans="1:12" ht="18.75" x14ac:dyDescent="0.3">
      <c r="A1104" s="136"/>
      <c r="B1104" s="159" t="s">
        <v>2147</v>
      </c>
      <c r="C1104" s="159" t="s">
        <v>798</v>
      </c>
      <c r="D1104" s="159" t="s">
        <v>799</v>
      </c>
      <c r="E1104" s="139"/>
      <c r="F1104" s="139"/>
      <c r="G1104" s="139"/>
      <c r="H1104" s="139"/>
      <c r="I1104" s="139"/>
      <c r="J1104" s="159" t="s">
        <v>1345</v>
      </c>
      <c r="K1104" s="159" t="s">
        <v>798</v>
      </c>
      <c r="L1104" s="136" t="s">
        <v>34</v>
      </c>
    </row>
    <row r="1105" spans="1:12" ht="18.75" x14ac:dyDescent="0.3">
      <c r="A1105" s="136"/>
      <c r="B1105" s="159"/>
      <c r="C1105" s="159" t="s">
        <v>699</v>
      </c>
      <c r="D1105" s="159" t="s">
        <v>800</v>
      </c>
      <c r="E1105" s="139"/>
      <c r="F1105" s="139"/>
      <c r="G1105" s="139"/>
      <c r="H1105" s="139"/>
      <c r="I1105" s="139"/>
      <c r="J1105" s="159" t="s">
        <v>7</v>
      </c>
      <c r="K1105" s="159" t="s">
        <v>699</v>
      </c>
      <c r="L1105" s="136"/>
    </row>
    <row r="1106" spans="1:12" ht="18.75" x14ac:dyDescent="0.3">
      <c r="A1106" s="136"/>
      <c r="B1106" s="159"/>
      <c r="C1106" s="159" t="s">
        <v>1559</v>
      </c>
      <c r="D1106" s="159"/>
      <c r="E1106" s="139"/>
      <c r="F1106" s="139"/>
      <c r="G1106" s="139"/>
      <c r="H1106" s="139"/>
      <c r="I1106" s="139"/>
      <c r="J1106" s="159"/>
      <c r="K1106" s="159" t="s">
        <v>2151</v>
      </c>
      <c r="L1106" s="136"/>
    </row>
    <row r="1107" spans="1:12" ht="18.75" x14ac:dyDescent="0.3">
      <c r="A1107" s="162"/>
      <c r="B1107" s="156"/>
      <c r="C1107" s="156" t="s">
        <v>1560</v>
      </c>
      <c r="D1107" s="156"/>
      <c r="E1107" s="161"/>
      <c r="F1107" s="161"/>
      <c r="G1107" s="161"/>
      <c r="H1107" s="161"/>
      <c r="I1107" s="161"/>
      <c r="J1107" s="156"/>
      <c r="K1107" s="599" t="s">
        <v>1560</v>
      </c>
      <c r="L1107" s="162"/>
    </row>
    <row r="1108" spans="1:12" ht="27.75" x14ac:dyDescent="0.3">
      <c r="A1108" s="401"/>
      <c r="B1108" s="399"/>
      <c r="C1108" s="399"/>
      <c r="D1108" s="399"/>
      <c r="E1108" s="400"/>
      <c r="F1108" s="400"/>
      <c r="G1108" s="400"/>
      <c r="H1108" s="400"/>
      <c r="I1108" s="400"/>
      <c r="J1108" s="399"/>
      <c r="K1108" s="399"/>
      <c r="L1108" s="364">
        <v>101</v>
      </c>
    </row>
    <row r="1109" spans="1:12" s="594" customFormat="1" ht="18.75" x14ac:dyDescent="0.3">
      <c r="A1109" s="591"/>
      <c r="B1109" s="591"/>
      <c r="C1109" s="591"/>
      <c r="D1109" s="591"/>
      <c r="E1109" s="593"/>
      <c r="F1109" s="593"/>
      <c r="G1109" s="593"/>
      <c r="H1109" s="593"/>
      <c r="I1109" s="593"/>
      <c r="J1109" s="591"/>
      <c r="K1109" s="591"/>
      <c r="L1109" s="472"/>
    </row>
    <row r="1110" spans="1:12" s="594" customFormat="1" ht="18.75" x14ac:dyDescent="0.3">
      <c r="A1110" s="591"/>
      <c r="B1110" s="591"/>
      <c r="C1110" s="591"/>
      <c r="D1110" s="591"/>
      <c r="E1110" s="593"/>
      <c r="F1110" s="593"/>
      <c r="G1110" s="593"/>
      <c r="H1110" s="593"/>
      <c r="I1110" s="593"/>
      <c r="J1110" s="591"/>
      <c r="K1110" s="591"/>
      <c r="L1110" s="472"/>
    </row>
    <row r="1111" spans="1:12" s="594" customFormat="1" ht="18.75" x14ac:dyDescent="0.3">
      <c r="A1111" s="591"/>
      <c r="B1111" s="591"/>
      <c r="C1111" s="591"/>
      <c r="D1111" s="591"/>
      <c r="E1111" s="593"/>
      <c r="F1111" s="593"/>
      <c r="G1111" s="593"/>
      <c r="H1111" s="593"/>
      <c r="I1111" s="593"/>
      <c r="J1111" s="591"/>
      <c r="K1111" s="591"/>
      <c r="L1111" s="472"/>
    </row>
    <row r="1112" spans="1:12" s="594" customFormat="1" ht="18.75" x14ac:dyDescent="0.3">
      <c r="A1112" s="591"/>
      <c r="B1112" s="591"/>
      <c r="C1112" s="591"/>
      <c r="D1112" s="591"/>
      <c r="E1112" s="593"/>
      <c r="F1112" s="593"/>
      <c r="G1112" s="593"/>
      <c r="H1112" s="593"/>
      <c r="I1112" s="593"/>
      <c r="J1112" s="591"/>
      <c r="K1112" s="591"/>
      <c r="L1112" s="472"/>
    </row>
    <row r="1113" spans="1:12" ht="18.75" x14ac:dyDescent="0.3">
      <c r="A1113" s="453"/>
      <c r="B1113" s="457"/>
      <c r="C1113" s="457"/>
      <c r="D1113" s="457"/>
      <c r="E1113" s="463"/>
      <c r="F1113" s="463"/>
      <c r="G1113" s="463"/>
      <c r="H1113" s="463"/>
      <c r="I1113" s="463"/>
      <c r="J1113" s="457"/>
      <c r="K1113" s="457"/>
      <c r="L1113" s="453"/>
    </row>
    <row r="1114" spans="1:12" ht="18.75" x14ac:dyDescent="0.3">
      <c r="A1114" s="436" t="s">
        <v>6</v>
      </c>
      <c r="B1114" s="437" t="s">
        <v>7</v>
      </c>
      <c r="C1114" s="437" t="s">
        <v>8</v>
      </c>
      <c r="D1114" s="437" t="s">
        <v>9</v>
      </c>
      <c r="E1114" s="677" t="s">
        <v>10</v>
      </c>
      <c r="F1114" s="678"/>
      <c r="G1114" s="678"/>
      <c r="H1114" s="678"/>
      <c r="I1114" s="679"/>
      <c r="J1114" s="437" t="s">
        <v>11</v>
      </c>
      <c r="K1114" s="437" t="s">
        <v>12</v>
      </c>
      <c r="L1114" s="437" t="s">
        <v>13</v>
      </c>
    </row>
    <row r="1115" spans="1:12" ht="18.75" x14ac:dyDescent="0.3">
      <c r="A1115" s="440"/>
      <c r="B1115" s="441"/>
      <c r="C1115" s="441"/>
      <c r="D1115" s="442" t="s">
        <v>14</v>
      </c>
      <c r="E1115" s="409">
        <v>2566</v>
      </c>
      <c r="F1115" s="409">
        <v>2567</v>
      </c>
      <c r="G1115" s="409">
        <v>2568</v>
      </c>
      <c r="H1115" s="409">
        <v>2569</v>
      </c>
      <c r="I1115" s="409">
        <v>2570</v>
      </c>
      <c r="J1115" s="442" t="s">
        <v>15</v>
      </c>
      <c r="K1115" s="442" t="s">
        <v>16</v>
      </c>
      <c r="L1115" s="442" t="s">
        <v>17</v>
      </c>
    </row>
    <row r="1116" spans="1:12" ht="18.75" x14ac:dyDescent="0.3">
      <c r="A1116" s="446"/>
      <c r="B1116" s="465"/>
      <c r="C1116" s="465"/>
      <c r="D1116" s="465"/>
      <c r="E1116" s="466" t="s">
        <v>18</v>
      </c>
      <c r="F1116" s="466" t="s">
        <v>18</v>
      </c>
      <c r="G1116" s="466" t="s">
        <v>18</v>
      </c>
      <c r="H1116" s="466" t="s">
        <v>18</v>
      </c>
      <c r="I1116" s="466" t="s">
        <v>18</v>
      </c>
      <c r="J1116" s="467"/>
      <c r="K1116" s="467"/>
      <c r="L1116" s="467" t="s">
        <v>19</v>
      </c>
    </row>
    <row r="1117" spans="1:12" ht="18.75" x14ac:dyDescent="0.3">
      <c r="A1117" s="136">
        <v>8</v>
      </c>
      <c r="B1117" s="159" t="s">
        <v>801</v>
      </c>
      <c r="C1117" s="159" t="s">
        <v>802</v>
      </c>
      <c r="D1117" s="159" t="s">
        <v>803</v>
      </c>
      <c r="E1117" s="139">
        <v>5000</v>
      </c>
      <c r="F1117" s="139">
        <v>5000</v>
      </c>
      <c r="G1117" s="139">
        <v>5000</v>
      </c>
      <c r="H1117" s="139">
        <v>5000</v>
      </c>
      <c r="I1117" s="139">
        <v>5000</v>
      </c>
      <c r="J1117" s="144" t="s">
        <v>804</v>
      </c>
      <c r="K1117" s="159" t="s">
        <v>805</v>
      </c>
      <c r="L1117" s="136" t="s">
        <v>329</v>
      </c>
    </row>
    <row r="1118" spans="1:12" ht="18.75" x14ac:dyDescent="0.3">
      <c r="A1118" s="136"/>
      <c r="B1118" s="159"/>
      <c r="C1118" s="159" t="s">
        <v>806</v>
      </c>
      <c r="D1118" s="159" t="s">
        <v>807</v>
      </c>
      <c r="E1118" s="139"/>
      <c r="F1118" s="139"/>
      <c r="G1118" s="139"/>
      <c r="H1118" s="139"/>
      <c r="I1118" s="139"/>
      <c r="J1118" s="144" t="s">
        <v>808</v>
      </c>
      <c r="K1118" s="159" t="s">
        <v>809</v>
      </c>
      <c r="L1118" s="136" t="s">
        <v>34</v>
      </c>
    </row>
    <row r="1119" spans="1:12" ht="18.75" x14ac:dyDescent="0.3">
      <c r="A1119" s="136"/>
      <c r="B1119" s="159"/>
      <c r="C1119" s="159" t="s">
        <v>810</v>
      </c>
      <c r="D1119" s="159" t="s">
        <v>2122</v>
      </c>
      <c r="E1119" s="139"/>
      <c r="F1119" s="139"/>
      <c r="G1119" s="139"/>
      <c r="H1119" s="139"/>
      <c r="I1119" s="139"/>
      <c r="J1119" s="144" t="s">
        <v>1672</v>
      </c>
      <c r="K1119" s="159" t="s">
        <v>811</v>
      </c>
      <c r="L1119" s="136"/>
    </row>
    <row r="1120" spans="1:12" ht="18.75" x14ac:dyDescent="0.3">
      <c r="A1120" s="445"/>
      <c r="B1120" s="419"/>
      <c r="C1120" s="419" t="s">
        <v>2121</v>
      </c>
      <c r="D1120" s="419"/>
      <c r="E1120" s="459"/>
      <c r="F1120" s="459"/>
      <c r="G1120" s="459"/>
      <c r="H1120" s="459"/>
      <c r="I1120" s="459"/>
      <c r="J1120" s="469"/>
      <c r="K1120" s="419" t="s">
        <v>2123</v>
      </c>
      <c r="L1120" s="445"/>
    </row>
    <row r="1121" spans="1:13" ht="18.75" x14ac:dyDescent="0.3">
      <c r="A1121" s="162"/>
      <c r="B1121" s="156"/>
      <c r="C1121" s="156"/>
      <c r="D1121" s="156"/>
      <c r="E1121" s="161"/>
      <c r="F1121" s="161"/>
      <c r="G1121" s="161"/>
      <c r="H1121" s="161"/>
      <c r="I1121" s="161"/>
      <c r="J1121" s="205"/>
      <c r="K1121" s="156"/>
      <c r="L1121" s="162"/>
    </row>
    <row r="1122" spans="1:13" ht="18.75" x14ac:dyDescent="0.3">
      <c r="A1122" s="160">
        <v>9</v>
      </c>
      <c r="B1122" s="124" t="s">
        <v>812</v>
      </c>
      <c r="C1122" s="124" t="s">
        <v>813</v>
      </c>
      <c r="D1122" s="124" t="s">
        <v>814</v>
      </c>
      <c r="E1122" s="194">
        <v>20000</v>
      </c>
      <c r="F1122" s="194">
        <v>20000</v>
      </c>
      <c r="G1122" s="194">
        <v>20000</v>
      </c>
      <c r="H1122" s="194">
        <v>20000</v>
      </c>
      <c r="I1122" s="194">
        <v>20000</v>
      </c>
      <c r="J1122" s="190" t="s">
        <v>22</v>
      </c>
      <c r="K1122" s="124" t="s">
        <v>2125</v>
      </c>
      <c r="L1122" s="160" t="s">
        <v>329</v>
      </c>
    </row>
    <row r="1123" spans="1:13" ht="18.75" x14ac:dyDescent="0.3">
      <c r="A1123" s="136"/>
      <c r="B1123" s="159" t="s">
        <v>815</v>
      </c>
      <c r="C1123" s="159" t="s">
        <v>2126</v>
      </c>
      <c r="D1123" s="159" t="s">
        <v>816</v>
      </c>
      <c r="E1123" s="139"/>
      <c r="F1123" s="139"/>
      <c r="G1123" s="139"/>
      <c r="H1123" s="139"/>
      <c r="I1123" s="139"/>
      <c r="J1123" s="144" t="s">
        <v>1673</v>
      </c>
      <c r="K1123" s="159" t="s">
        <v>2124</v>
      </c>
      <c r="L1123" s="136" t="s">
        <v>34</v>
      </c>
    </row>
    <row r="1124" spans="1:13" ht="18.75" x14ac:dyDescent="0.3">
      <c r="A1124" s="445"/>
      <c r="B1124" s="419" t="s">
        <v>3</v>
      </c>
      <c r="C1124" s="419" t="s">
        <v>1995</v>
      </c>
      <c r="D1124" s="419"/>
      <c r="E1124" s="459"/>
      <c r="F1124" s="459"/>
      <c r="G1124" s="459"/>
      <c r="H1124" s="459"/>
      <c r="I1124" s="459"/>
      <c r="J1124" s="469"/>
      <c r="K1124" s="419" t="s">
        <v>1995</v>
      </c>
      <c r="L1124" s="445"/>
    </row>
    <row r="1125" spans="1:13" ht="18.75" x14ac:dyDescent="0.3">
      <c r="A1125" s="138"/>
      <c r="B1125" s="159"/>
      <c r="C1125" s="159"/>
      <c r="D1125" s="159"/>
      <c r="E1125" s="139"/>
      <c r="F1125" s="139"/>
      <c r="G1125" s="139"/>
      <c r="H1125" s="139"/>
      <c r="I1125" s="139"/>
      <c r="J1125" s="144"/>
      <c r="K1125" s="159"/>
      <c r="L1125" s="136"/>
    </row>
    <row r="1126" spans="1:13" ht="18.75" x14ac:dyDescent="0.3">
      <c r="A1126" s="163">
        <v>10</v>
      </c>
      <c r="B1126" s="597" t="s">
        <v>817</v>
      </c>
      <c r="C1126" s="124" t="s">
        <v>1556</v>
      </c>
      <c r="D1126" s="124" t="s">
        <v>818</v>
      </c>
      <c r="E1126" s="194">
        <v>0</v>
      </c>
      <c r="F1126" s="194">
        <v>0</v>
      </c>
      <c r="G1126" s="194">
        <v>0</v>
      </c>
      <c r="H1126" s="194">
        <v>0</v>
      </c>
      <c r="I1126" s="194">
        <v>0</v>
      </c>
      <c r="J1126" s="190" t="s">
        <v>22</v>
      </c>
      <c r="K1126" s="124" t="s">
        <v>819</v>
      </c>
      <c r="L1126" s="160" t="s">
        <v>329</v>
      </c>
    </row>
    <row r="1127" spans="1:13" ht="18.75" x14ac:dyDescent="0.3">
      <c r="A1127" s="138"/>
      <c r="B1127" s="159" t="s">
        <v>1553</v>
      </c>
      <c r="C1127" s="159" t="s">
        <v>1557</v>
      </c>
      <c r="D1127" s="159" t="s">
        <v>28</v>
      </c>
      <c r="E1127" s="139"/>
      <c r="F1127" s="139"/>
      <c r="G1127" s="139"/>
      <c r="H1127" s="139"/>
      <c r="I1127" s="139"/>
      <c r="J1127" s="144" t="s">
        <v>820</v>
      </c>
      <c r="K1127" s="159" t="s">
        <v>821</v>
      </c>
      <c r="L1127" s="136" t="s">
        <v>34</v>
      </c>
    </row>
    <row r="1128" spans="1:13" ht="18.75" x14ac:dyDescent="0.3">
      <c r="A1128" s="138"/>
      <c r="B1128" s="159" t="s">
        <v>1554</v>
      </c>
      <c r="C1128" s="159" t="s">
        <v>1558</v>
      </c>
      <c r="D1128" s="159"/>
      <c r="E1128" s="139"/>
      <c r="F1128" s="139"/>
      <c r="G1128" s="139"/>
      <c r="H1128" s="139"/>
      <c r="I1128" s="139"/>
      <c r="J1128" s="144" t="s">
        <v>7</v>
      </c>
      <c r="K1128" s="159" t="s">
        <v>822</v>
      </c>
      <c r="L1128" s="136"/>
    </row>
    <row r="1129" spans="1:13" ht="18.75" x14ac:dyDescent="0.3">
      <c r="A1129" s="458"/>
      <c r="B1129" s="419"/>
      <c r="C1129" s="419" t="s">
        <v>1555</v>
      </c>
      <c r="D1129" s="419"/>
      <c r="E1129" s="459"/>
      <c r="F1129" s="459"/>
      <c r="G1129" s="459"/>
      <c r="H1129" s="459"/>
      <c r="I1129" s="459"/>
      <c r="J1129" s="469"/>
      <c r="K1129" s="419"/>
      <c r="L1129" s="445"/>
    </row>
    <row r="1130" spans="1:13" ht="18.75" x14ac:dyDescent="0.3">
      <c r="A1130" s="280"/>
      <c r="B1130" s="280"/>
      <c r="C1130" s="156"/>
      <c r="D1130" s="280"/>
      <c r="E1130" s="280"/>
      <c r="F1130" s="280"/>
      <c r="G1130" s="280"/>
      <c r="H1130" s="280"/>
      <c r="I1130" s="280"/>
      <c r="J1130" s="280"/>
      <c r="K1130" s="280"/>
      <c r="L1130" s="280"/>
      <c r="M1130" s="204"/>
    </row>
    <row r="1131" spans="1:13" ht="18.75" x14ac:dyDescent="0.3">
      <c r="A1131" s="420">
        <v>11</v>
      </c>
      <c r="B1131" s="418" t="s">
        <v>1549</v>
      </c>
      <c r="C1131" s="468" t="s">
        <v>51</v>
      </c>
      <c r="D1131" s="418" t="s">
        <v>823</v>
      </c>
      <c r="E1131" s="422">
        <v>0</v>
      </c>
      <c r="F1131" s="422">
        <v>0</v>
      </c>
      <c r="G1131" s="422">
        <v>0</v>
      </c>
      <c r="H1131" s="422">
        <v>0</v>
      </c>
      <c r="I1131" s="422">
        <v>0</v>
      </c>
      <c r="J1131" s="468" t="s">
        <v>22</v>
      </c>
      <c r="K1131" s="418" t="s">
        <v>824</v>
      </c>
      <c r="L1131" s="424" t="s">
        <v>519</v>
      </c>
    </row>
    <row r="1132" spans="1:13" ht="18.75" x14ac:dyDescent="0.3">
      <c r="A1132" s="458"/>
      <c r="B1132" s="419" t="s">
        <v>1550</v>
      </c>
      <c r="C1132" s="469" t="s">
        <v>825</v>
      </c>
      <c r="D1132" s="419" t="s">
        <v>826</v>
      </c>
      <c r="E1132" s="459"/>
      <c r="F1132" s="459"/>
      <c r="G1132" s="459"/>
      <c r="H1132" s="459"/>
      <c r="I1132" s="459"/>
      <c r="J1132" s="469" t="s">
        <v>25</v>
      </c>
      <c r="K1132" s="419" t="s">
        <v>827</v>
      </c>
      <c r="L1132" s="445"/>
    </row>
    <row r="1133" spans="1:13" ht="18.75" x14ac:dyDescent="0.3">
      <c r="A1133" s="458"/>
      <c r="B1133" s="419" t="s">
        <v>1551</v>
      </c>
      <c r="C1133" s="469" t="s">
        <v>828</v>
      </c>
      <c r="D1133" s="419" t="s">
        <v>1547</v>
      </c>
      <c r="E1133" s="459"/>
      <c r="F1133" s="459"/>
      <c r="G1133" s="459"/>
      <c r="H1133" s="459"/>
      <c r="I1133" s="459"/>
      <c r="J1133" s="469" t="s">
        <v>829</v>
      </c>
      <c r="K1133" s="419" t="s">
        <v>830</v>
      </c>
      <c r="L1133" s="445"/>
    </row>
    <row r="1134" spans="1:13" ht="18.75" x14ac:dyDescent="0.3">
      <c r="A1134" s="425"/>
      <c r="B1134" s="419"/>
      <c r="C1134" s="469" t="s">
        <v>831</v>
      </c>
      <c r="D1134" s="419" t="s">
        <v>34</v>
      </c>
      <c r="E1134" s="459"/>
      <c r="F1134" s="459"/>
      <c r="G1134" s="459"/>
      <c r="H1134" s="459"/>
      <c r="I1134" s="459"/>
      <c r="J1134" s="469"/>
      <c r="K1134" s="419"/>
      <c r="L1134" s="419"/>
    </row>
    <row r="1135" spans="1:13" ht="18.75" x14ac:dyDescent="0.3">
      <c r="A1135" s="380"/>
      <c r="B1135" s="367"/>
      <c r="C1135" s="367"/>
      <c r="D1135" s="367"/>
      <c r="E1135" s="377"/>
      <c r="F1135" s="377"/>
      <c r="G1135" s="377"/>
      <c r="H1135" s="377"/>
      <c r="I1135" s="377"/>
      <c r="J1135" s="380"/>
      <c r="K1135" s="367"/>
      <c r="L1135" s="448"/>
    </row>
    <row r="1136" spans="1:13" ht="18.75" x14ac:dyDescent="0.3">
      <c r="A1136" s="470"/>
      <c r="B1136" s="457"/>
      <c r="C1136" s="457"/>
      <c r="D1136" s="457"/>
      <c r="E1136" s="463"/>
      <c r="F1136" s="463"/>
      <c r="G1136" s="463"/>
      <c r="H1136" s="463"/>
      <c r="I1136" s="463"/>
      <c r="J1136" s="470"/>
      <c r="K1136" s="457"/>
      <c r="L1136" s="453"/>
    </row>
    <row r="1137" spans="1:12" ht="27.75" x14ac:dyDescent="0.3">
      <c r="A1137" s="470"/>
      <c r="B1137" s="457"/>
      <c r="C1137" s="457"/>
      <c r="D1137" s="457"/>
      <c r="E1137" s="463"/>
      <c r="F1137" s="463"/>
      <c r="G1137" s="463"/>
      <c r="H1137" s="463"/>
      <c r="I1137" s="463"/>
      <c r="J1137" s="470"/>
      <c r="K1137" s="457"/>
      <c r="L1137" s="472">
        <v>102</v>
      </c>
    </row>
    <row r="1138" spans="1:12" ht="18.75" x14ac:dyDescent="0.3">
      <c r="A1138" s="470"/>
      <c r="B1138" s="457"/>
      <c r="C1138" s="457"/>
      <c r="D1138" s="457"/>
      <c r="E1138" s="463"/>
      <c r="F1138" s="463"/>
      <c r="G1138" s="463"/>
      <c r="H1138" s="463"/>
      <c r="I1138" s="463"/>
      <c r="J1138" s="470"/>
      <c r="K1138" s="457"/>
      <c r="L1138" s="472"/>
    </row>
    <row r="1139" spans="1:12" ht="18.75" x14ac:dyDescent="0.3">
      <c r="A1139" s="470"/>
      <c r="B1139" s="457"/>
      <c r="C1139" s="457"/>
      <c r="D1139" s="457"/>
      <c r="E1139" s="463"/>
      <c r="F1139" s="463"/>
      <c r="G1139" s="463"/>
      <c r="H1139" s="463"/>
      <c r="I1139" s="463"/>
      <c r="J1139" s="470"/>
      <c r="K1139" s="457"/>
      <c r="L1139" s="472"/>
    </row>
    <row r="1140" spans="1:12" ht="18.75" x14ac:dyDescent="0.3">
      <c r="A1140" s="470"/>
      <c r="B1140" s="457"/>
      <c r="C1140" s="457"/>
      <c r="D1140" s="457"/>
      <c r="E1140" s="463"/>
      <c r="F1140" s="463"/>
      <c r="G1140" s="463"/>
      <c r="H1140" s="463"/>
      <c r="I1140" s="463"/>
      <c r="J1140" s="470"/>
      <c r="K1140" s="457"/>
      <c r="L1140" s="472"/>
    </row>
    <row r="1141" spans="1:12" ht="18.75" x14ac:dyDescent="0.3">
      <c r="A1141" s="470"/>
      <c r="B1141" s="457"/>
      <c r="C1141" s="457"/>
      <c r="D1141" s="457"/>
      <c r="E1141" s="463"/>
      <c r="F1141" s="463"/>
      <c r="G1141" s="463"/>
      <c r="H1141" s="463"/>
      <c r="I1141" s="463"/>
      <c r="J1141" s="470"/>
      <c r="K1141" s="457"/>
      <c r="L1141" s="472"/>
    </row>
    <row r="1142" spans="1:12" ht="18.75" x14ac:dyDescent="0.3">
      <c r="A1142" s="470"/>
      <c r="B1142" s="457"/>
      <c r="C1142" s="457"/>
      <c r="D1142" s="457"/>
      <c r="E1142" s="463"/>
      <c r="F1142" s="463"/>
      <c r="G1142" s="463"/>
      <c r="H1142" s="463"/>
      <c r="I1142" s="463"/>
      <c r="J1142" s="470"/>
      <c r="K1142" s="457"/>
      <c r="L1142" s="472"/>
    </row>
    <row r="1143" spans="1:12" ht="18.75" x14ac:dyDescent="0.3">
      <c r="A1143" s="436" t="s">
        <v>6</v>
      </c>
      <c r="B1143" s="437" t="s">
        <v>7</v>
      </c>
      <c r="C1143" s="437" t="s">
        <v>8</v>
      </c>
      <c r="D1143" s="437" t="s">
        <v>9</v>
      </c>
      <c r="E1143" s="677" t="s">
        <v>10</v>
      </c>
      <c r="F1143" s="678"/>
      <c r="G1143" s="678"/>
      <c r="H1143" s="678"/>
      <c r="I1143" s="679"/>
      <c r="J1143" s="437" t="s">
        <v>11</v>
      </c>
      <c r="K1143" s="437" t="s">
        <v>12</v>
      </c>
      <c r="L1143" s="437" t="s">
        <v>13</v>
      </c>
    </row>
    <row r="1144" spans="1:12" ht="18.75" x14ac:dyDescent="0.3">
      <c r="A1144" s="440"/>
      <c r="B1144" s="441"/>
      <c r="C1144" s="441"/>
      <c r="D1144" s="442" t="s">
        <v>14</v>
      </c>
      <c r="E1144" s="409">
        <v>2566</v>
      </c>
      <c r="F1144" s="409">
        <v>2567</v>
      </c>
      <c r="G1144" s="409">
        <v>2568</v>
      </c>
      <c r="H1144" s="409">
        <v>2569</v>
      </c>
      <c r="I1144" s="409">
        <v>2570</v>
      </c>
      <c r="J1144" s="442" t="s">
        <v>15</v>
      </c>
      <c r="K1144" s="442" t="s">
        <v>16</v>
      </c>
      <c r="L1144" s="442" t="s">
        <v>17</v>
      </c>
    </row>
    <row r="1145" spans="1:12" ht="18.75" x14ac:dyDescent="0.3">
      <c r="A1145" s="446"/>
      <c r="B1145" s="465"/>
      <c r="C1145" s="465"/>
      <c r="D1145" s="465"/>
      <c r="E1145" s="466" t="s">
        <v>18</v>
      </c>
      <c r="F1145" s="466" t="s">
        <v>18</v>
      </c>
      <c r="G1145" s="466" t="s">
        <v>18</v>
      </c>
      <c r="H1145" s="466" t="s">
        <v>18</v>
      </c>
      <c r="I1145" s="466" t="s">
        <v>18</v>
      </c>
      <c r="J1145" s="467"/>
      <c r="K1145" s="467"/>
      <c r="L1145" s="467" t="s">
        <v>19</v>
      </c>
    </row>
    <row r="1146" spans="1:12" ht="18.75" x14ac:dyDescent="0.3">
      <c r="A1146" s="420">
        <v>12</v>
      </c>
      <c r="B1146" s="418" t="s">
        <v>832</v>
      </c>
      <c r="C1146" s="418" t="s">
        <v>833</v>
      </c>
      <c r="D1146" s="418" t="s">
        <v>834</v>
      </c>
      <c r="E1146" s="422">
        <v>10000</v>
      </c>
      <c r="F1146" s="422">
        <v>10000</v>
      </c>
      <c r="G1146" s="422">
        <v>10000</v>
      </c>
      <c r="H1146" s="422">
        <v>10000</v>
      </c>
      <c r="I1146" s="422">
        <v>10000</v>
      </c>
      <c r="J1146" s="468" t="s">
        <v>128</v>
      </c>
      <c r="K1146" s="468" t="s">
        <v>1675</v>
      </c>
      <c r="L1146" s="424" t="s">
        <v>329</v>
      </c>
    </row>
    <row r="1147" spans="1:12" ht="18.75" x14ac:dyDescent="0.3">
      <c r="A1147" s="159"/>
      <c r="B1147" s="419" t="s">
        <v>1552</v>
      </c>
      <c r="C1147" s="419" t="s">
        <v>835</v>
      </c>
      <c r="D1147" s="419" t="s">
        <v>836</v>
      </c>
      <c r="E1147" s="459"/>
      <c r="F1147" s="459"/>
      <c r="G1147" s="459"/>
      <c r="H1147" s="459"/>
      <c r="I1147" s="459"/>
      <c r="J1147" s="469" t="s">
        <v>1570</v>
      </c>
      <c r="K1147" s="419" t="s">
        <v>114</v>
      </c>
      <c r="L1147" s="445" t="s">
        <v>34</v>
      </c>
    </row>
    <row r="1148" spans="1:12" ht="18.75" x14ac:dyDescent="0.3">
      <c r="A1148" s="159"/>
      <c r="B1148" s="426">
        <v>2540</v>
      </c>
      <c r="C1148" s="419" t="s">
        <v>837</v>
      </c>
      <c r="D1148" s="419" t="s">
        <v>838</v>
      </c>
      <c r="E1148" s="459"/>
      <c r="F1148" s="459"/>
      <c r="G1148" s="459"/>
      <c r="H1148" s="459"/>
      <c r="I1148" s="459"/>
      <c r="J1148" s="469" t="s">
        <v>1674</v>
      </c>
      <c r="K1148" s="419" t="s">
        <v>839</v>
      </c>
      <c r="L1148" s="419"/>
    </row>
    <row r="1149" spans="1:12" ht="18.75" x14ac:dyDescent="0.3">
      <c r="A1149" s="159"/>
      <c r="B1149" s="419"/>
      <c r="C1149" s="419" t="s">
        <v>840</v>
      </c>
      <c r="D1149" s="419"/>
      <c r="E1149" s="459"/>
      <c r="F1149" s="459"/>
      <c r="G1149" s="459"/>
      <c r="H1149" s="459"/>
      <c r="I1149" s="459"/>
      <c r="J1149" s="469" t="s">
        <v>161</v>
      </c>
      <c r="K1149" s="419" t="s">
        <v>841</v>
      </c>
      <c r="L1149" s="419"/>
    </row>
    <row r="1150" spans="1:12" ht="18.75" x14ac:dyDescent="0.3">
      <c r="A1150" s="156"/>
      <c r="B1150" s="367"/>
      <c r="C1150" s="367"/>
      <c r="D1150" s="367"/>
      <c r="E1150" s="367"/>
      <c r="F1150" s="367"/>
      <c r="G1150" s="367"/>
      <c r="H1150" s="367"/>
      <c r="I1150" s="367"/>
      <c r="J1150" s="367"/>
      <c r="K1150" s="367"/>
      <c r="L1150" s="367"/>
    </row>
    <row r="1151" spans="1:12" ht="18.75" x14ac:dyDescent="0.3">
      <c r="A1151" s="419">
        <v>13</v>
      </c>
      <c r="B1151" s="419" t="s">
        <v>2127</v>
      </c>
      <c r="C1151" s="419" t="s">
        <v>2138</v>
      </c>
      <c r="D1151" s="419" t="s">
        <v>2129</v>
      </c>
      <c r="E1151" s="675">
        <v>737000</v>
      </c>
      <c r="F1151" s="675">
        <v>737000</v>
      </c>
      <c r="G1151" s="675">
        <v>737000</v>
      </c>
      <c r="H1151" s="675">
        <v>737000</v>
      </c>
      <c r="I1151" s="675">
        <v>737000</v>
      </c>
      <c r="J1151" s="419" t="s">
        <v>2140</v>
      </c>
      <c r="K1151" s="419" t="s">
        <v>2145</v>
      </c>
      <c r="L1151" s="445" t="s">
        <v>329</v>
      </c>
    </row>
    <row r="1152" spans="1:12" ht="18.75" x14ac:dyDescent="0.3">
      <c r="A1152" s="419"/>
      <c r="B1152" s="419" t="s">
        <v>2128</v>
      </c>
      <c r="C1152" s="419" t="s">
        <v>2139</v>
      </c>
      <c r="D1152" s="419" t="s">
        <v>2130</v>
      </c>
      <c r="E1152" s="419"/>
      <c r="F1152" s="419"/>
      <c r="G1152" s="419"/>
      <c r="H1152" s="419"/>
      <c r="I1152" s="419"/>
      <c r="J1152" s="419" t="s">
        <v>2141</v>
      </c>
      <c r="K1152" s="419" t="s">
        <v>2159</v>
      </c>
      <c r="L1152" s="445" t="s">
        <v>34</v>
      </c>
    </row>
    <row r="1153" spans="1:12" ht="18.75" x14ac:dyDescent="0.3">
      <c r="A1153" s="419"/>
      <c r="B1153" s="419" t="s">
        <v>28</v>
      </c>
      <c r="C1153" s="419" t="s">
        <v>2157</v>
      </c>
      <c r="D1153" s="419" t="s">
        <v>2131</v>
      </c>
      <c r="E1153" s="419"/>
      <c r="F1153" s="419"/>
      <c r="G1153" s="419"/>
      <c r="H1153" s="419"/>
      <c r="I1153" s="419"/>
      <c r="J1153" s="419" t="s">
        <v>2142</v>
      </c>
      <c r="K1153" s="419" t="s">
        <v>2160</v>
      </c>
      <c r="L1153" s="419"/>
    </row>
    <row r="1154" spans="1:12" ht="18.75" x14ac:dyDescent="0.3">
      <c r="A1154" s="419"/>
      <c r="B1154" s="419"/>
      <c r="C1154" s="419" t="s">
        <v>2158</v>
      </c>
      <c r="D1154" s="419" t="s">
        <v>2132</v>
      </c>
      <c r="E1154" s="419"/>
      <c r="F1154" s="419"/>
      <c r="G1154" s="419"/>
      <c r="H1154" s="419"/>
      <c r="I1154" s="419"/>
      <c r="J1154" s="419" t="s">
        <v>2143</v>
      </c>
      <c r="K1154" s="419" t="s">
        <v>52</v>
      </c>
      <c r="L1154" s="419"/>
    </row>
    <row r="1155" spans="1:12" ht="18.75" x14ac:dyDescent="0.3">
      <c r="A1155" s="419"/>
      <c r="B1155" s="419"/>
      <c r="C1155" s="419"/>
      <c r="D1155" s="419" t="s">
        <v>2133</v>
      </c>
      <c r="E1155" s="419"/>
      <c r="F1155" s="419"/>
      <c r="G1155" s="419"/>
      <c r="H1155" s="419"/>
      <c r="I1155" s="419"/>
      <c r="J1155" s="419" t="s">
        <v>2144</v>
      </c>
      <c r="K1155" s="419"/>
      <c r="L1155" s="419"/>
    </row>
    <row r="1156" spans="1:12" ht="18.75" x14ac:dyDescent="0.3">
      <c r="A1156" s="419"/>
      <c r="B1156" s="419"/>
      <c r="C1156" s="419"/>
      <c r="D1156" s="419" t="s">
        <v>2137</v>
      </c>
      <c r="E1156" s="419"/>
      <c r="F1156" s="419"/>
      <c r="G1156" s="419"/>
      <c r="H1156" s="419"/>
      <c r="I1156" s="419"/>
      <c r="J1156" s="419"/>
      <c r="K1156" s="419"/>
      <c r="L1156" s="419"/>
    </row>
    <row r="1157" spans="1:12" ht="18.75" x14ac:dyDescent="0.3">
      <c r="A1157" s="419"/>
      <c r="B1157" s="419"/>
      <c r="C1157" s="419"/>
      <c r="D1157" s="419" t="s">
        <v>2134</v>
      </c>
      <c r="E1157" s="419"/>
      <c r="F1157" s="419"/>
      <c r="G1157" s="419"/>
      <c r="H1157" s="419"/>
      <c r="I1157" s="419"/>
      <c r="J1157" s="419"/>
      <c r="K1157" s="419"/>
      <c r="L1157" s="419"/>
    </row>
    <row r="1158" spans="1:12" ht="18.75" x14ac:dyDescent="0.3">
      <c r="A1158" s="419"/>
      <c r="B1158" s="419"/>
      <c r="C1158" s="419"/>
      <c r="D1158" s="419" t="s">
        <v>2135</v>
      </c>
      <c r="E1158" s="419"/>
      <c r="F1158" s="419"/>
      <c r="G1158" s="419"/>
      <c r="H1158" s="419"/>
      <c r="I1158" s="419"/>
      <c r="J1158" s="419"/>
      <c r="K1158" s="419"/>
      <c r="L1158" s="419"/>
    </row>
    <row r="1159" spans="1:12" ht="18.75" x14ac:dyDescent="0.3">
      <c r="A1159" s="419"/>
      <c r="B1159" s="419"/>
      <c r="C1159" s="419"/>
      <c r="D1159" s="419" t="s">
        <v>2136</v>
      </c>
      <c r="E1159" s="419"/>
      <c r="F1159" s="419"/>
      <c r="G1159" s="419"/>
      <c r="H1159" s="419"/>
      <c r="I1159" s="419"/>
      <c r="J1159" s="419"/>
      <c r="K1159" s="419"/>
      <c r="L1159" s="419"/>
    </row>
    <row r="1160" spans="1:12" ht="18.75" x14ac:dyDescent="0.3">
      <c r="A1160" s="419"/>
      <c r="B1160" s="419"/>
      <c r="C1160" s="419"/>
      <c r="D1160" s="419" t="s">
        <v>33</v>
      </c>
      <c r="E1160" s="419"/>
      <c r="F1160" s="419"/>
      <c r="G1160" s="419"/>
      <c r="H1160" s="419"/>
      <c r="I1160" s="419"/>
      <c r="J1160" s="419"/>
      <c r="K1160" s="419"/>
      <c r="L1160" s="419"/>
    </row>
    <row r="1161" spans="1:12" ht="18.75" x14ac:dyDescent="0.3">
      <c r="A1161" s="419"/>
      <c r="B1161" s="419"/>
      <c r="C1161" s="419"/>
      <c r="D1161" s="419"/>
      <c r="E1161" s="419"/>
      <c r="F1161" s="419"/>
      <c r="G1161" s="419"/>
      <c r="H1161" s="419"/>
      <c r="I1161" s="419"/>
      <c r="J1161" s="419"/>
      <c r="K1161" s="419"/>
      <c r="L1161" s="419"/>
    </row>
    <row r="1162" spans="1:12" ht="18.75" x14ac:dyDescent="0.3">
      <c r="A1162" s="367"/>
      <c r="B1162" s="367"/>
      <c r="C1162" s="367"/>
      <c r="D1162" s="367"/>
      <c r="E1162" s="367"/>
      <c r="F1162" s="367"/>
      <c r="G1162" s="367"/>
      <c r="H1162" s="367"/>
      <c r="I1162" s="367"/>
      <c r="J1162" s="367"/>
      <c r="K1162" s="367"/>
      <c r="L1162" s="367"/>
    </row>
    <row r="1163" spans="1:12" ht="18.75" x14ac:dyDescent="0.3">
      <c r="A1163" s="291" t="s">
        <v>72</v>
      </c>
      <c r="B1163" s="198" t="s">
        <v>1970</v>
      </c>
      <c r="C1163" s="198" t="s">
        <v>73</v>
      </c>
      <c r="D1163" s="198" t="s">
        <v>74</v>
      </c>
      <c r="E1163" s="297">
        <f>E1060+E1068+E1071+E1085+E1092+E1098+E1103+E1117+E1122+E1146+E1151</f>
        <v>1498000</v>
      </c>
      <c r="F1163" s="297">
        <f t="shared" ref="F1163:I1163" si="4">F1060+F1068+F1071+F1085+F1092+F1098+F1103+F1117+F1122+F1146+F1151</f>
        <v>1498000</v>
      </c>
      <c r="G1163" s="297">
        <f t="shared" si="4"/>
        <v>1498000</v>
      </c>
      <c r="H1163" s="297">
        <f t="shared" si="4"/>
        <v>1498000</v>
      </c>
      <c r="I1163" s="297">
        <f t="shared" si="4"/>
        <v>1498000</v>
      </c>
      <c r="J1163" s="198" t="s">
        <v>73</v>
      </c>
      <c r="K1163" s="198" t="s">
        <v>73</v>
      </c>
      <c r="L1163" s="198" t="s">
        <v>73</v>
      </c>
    </row>
    <row r="1164" spans="1:12" ht="18.75" x14ac:dyDescent="0.3">
      <c r="A1164" s="157"/>
      <c r="B1164" s="157"/>
      <c r="C1164" s="157"/>
      <c r="D1164" s="157"/>
      <c r="E1164" s="157"/>
      <c r="F1164" s="157"/>
      <c r="G1164" s="157"/>
      <c r="H1164" s="157"/>
      <c r="I1164" s="157"/>
      <c r="J1164" s="157"/>
      <c r="K1164" s="157"/>
      <c r="L1164" s="476"/>
    </row>
    <row r="1167" spans="1:12" ht="27.75" x14ac:dyDescent="0.2">
      <c r="L1167" s="595">
        <v>103</v>
      </c>
    </row>
  </sheetData>
  <mergeCells count="43">
    <mergeCell ref="E1143:I1143"/>
    <mergeCell ref="A3:L3"/>
    <mergeCell ref="A4:L4"/>
    <mergeCell ref="A5:L5"/>
    <mergeCell ref="E10:I10"/>
    <mergeCell ref="E791:I791"/>
    <mergeCell ref="E123:I123"/>
    <mergeCell ref="E331:I331"/>
    <mergeCell ref="E93:I93"/>
    <mergeCell ref="E761:I761"/>
    <mergeCell ref="E302:I302"/>
    <mergeCell ref="E396:I396"/>
    <mergeCell ref="E730:I730"/>
    <mergeCell ref="E155:I155"/>
    <mergeCell ref="E181:I181"/>
    <mergeCell ref="E424:I424"/>
    <mergeCell ref="E33:I33"/>
    <mergeCell ref="E63:I63"/>
    <mergeCell ref="E212:I212"/>
    <mergeCell ref="E846:I846"/>
    <mergeCell ref="E696:I696"/>
    <mergeCell ref="E481:I481"/>
    <mergeCell ref="E512:I512"/>
    <mergeCell ref="E604:I604"/>
    <mergeCell ref="E275:I275"/>
    <mergeCell ref="E545:I545"/>
    <mergeCell ref="E634:I634"/>
    <mergeCell ref="E827:I827"/>
    <mergeCell ref="E965:I965"/>
    <mergeCell ref="E995:I995"/>
    <mergeCell ref="E1114:I1114"/>
    <mergeCell ref="E242:I242"/>
    <mergeCell ref="E366:I366"/>
    <mergeCell ref="E571:I571"/>
    <mergeCell ref="E815:I815"/>
    <mergeCell ref="E1082:I1082"/>
    <mergeCell ref="E1026:I1026"/>
    <mergeCell ref="E1057:I1057"/>
    <mergeCell ref="E936:I936"/>
    <mergeCell ref="E875:I875"/>
    <mergeCell ref="E904:I904"/>
    <mergeCell ref="E451:I451"/>
    <mergeCell ref="E667:I667"/>
  </mergeCells>
  <pageMargins left="3.937007874015748E-2" right="3.937007874015748E-2" top="0.19685039370078741" bottom="0.19685039370078741" header="0.31496062992125984" footer="0.31496062992125984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041EC-790F-4ECF-B3A0-6F54457190A0}">
  <dimension ref="A1:M60"/>
  <sheetViews>
    <sheetView workbookViewId="0">
      <selection activeCell="M61" sqref="M61"/>
    </sheetView>
  </sheetViews>
  <sheetFormatPr defaultRowHeight="14.25" x14ac:dyDescent="0.2"/>
  <cols>
    <col min="1" max="1" width="27.625" customWidth="1"/>
    <col min="2" max="2" width="7.625" customWidth="1"/>
    <col min="3" max="3" width="9.625" customWidth="1"/>
    <col min="4" max="4" width="7.625" customWidth="1"/>
    <col min="5" max="5" width="9.625" customWidth="1"/>
    <col min="6" max="6" width="7.625" customWidth="1"/>
    <col min="7" max="7" width="9.625" customWidth="1"/>
    <col min="8" max="8" width="7.625" customWidth="1"/>
    <col min="9" max="9" width="9.625" customWidth="1"/>
    <col min="10" max="10" width="7.625" customWidth="1"/>
    <col min="11" max="11" width="9.625" customWidth="1"/>
    <col min="12" max="12" width="7.625" customWidth="1"/>
    <col min="13" max="13" width="9.625" customWidth="1"/>
  </cols>
  <sheetData>
    <row r="1" spans="1:13" s="494" customFormat="1" x14ac:dyDescent="0.2"/>
    <row r="2" spans="1:13" s="494" customFormat="1" x14ac:dyDescent="0.2"/>
    <row r="3" spans="1:13" s="494" customFormat="1" x14ac:dyDescent="0.2"/>
    <row r="4" spans="1:13" ht="20.25" x14ac:dyDescent="0.3">
      <c r="A4" s="61" t="s">
        <v>1619</v>
      </c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554" t="s">
        <v>1620</v>
      </c>
    </row>
    <row r="5" spans="1:13" ht="20.25" x14ac:dyDescent="0.3">
      <c r="A5" s="684" t="s">
        <v>899</v>
      </c>
      <c r="B5" s="684"/>
      <c r="C5" s="684"/>
      <c r="D5" s="684"/>
      <c r="E5" s="684"/>
      <c r="F5" s="684"/>
      <c r="G5" s="684"/>
      <c r="H5" s="684"/>
      <c r="I5" s="684"/>
      <c r="J5" s="684"/>
      <c r="K5" s="684"/>
      <c r="L5" s="684"/>
      <c r="M5" s="684"/>
    </row>
    <row r="6" spans="1:13" ht="20.25" x14ac:dyDescent="0.3">
      <c r="A6" s="684" t="s">
        <v>898</v>
      </c>
      <c r="B6" s="684"/>
      <c r="C6" s="684"/>
      <c r="D6" s="684"/>
      <c r="E6" s="684"/>
      <c r="F6" s="684"/>
      <c r="G6" s="684"/>
      <c r="H6" s="684"/>
      <c r="I6" s="684"/>
      <c r="J6" s="684"/>
      <c r="K6" s="684"/>
      <c r="L6" s="684"/>
      <c r="M6" s="684"/>
    </row>
    <row r="7" spans="1:13" ht="20.25" x14ac:dyDescent="0.3">
      <c r="A7" s="693" t="s">
        <v>3</v>
      </c>
      <c r="B7" s="693"/>
      <c r="C7" s="693"/>
      <c r="D7" s="693"/>
      <c r="E7" s="693"/>
      <c r="F7" s="693"/>
      <c r="G7" s="693"/>
      <c r="H7" s="693"/>
      <c r="I7" s="693"/>
      <c r="J7" s="693"/>
      <c r="K7" s="693"/>
      <c r="L7" s="693"/>
      <c r="M7" s="693"/>
    </row>
    <row r="8" spans="1:13" ht="18.75" x14ac:dyDescent="0.3">
      <c r="A8" s="495" t="s">
        <v>900</v>
      </c>
      <c r="B8" s="692" t="s">
        <v>922</v>
      </c>
      <c r="C8" s="692"/>
      <c r="D8" s="692" t="s">
        <v>923</v>
      </c>
      <c r="E8" s="692"/>
      <c r="F8" s="692" t="s">
        <v>924</v>
      </c>
      <c r="G8" s="692"/>
      <c r="H8" s="692" t="s">
        <v>925</v>
      </c>
      <c r="I8" s="692"/>
      <c r="J8" s="692" t="s">
        <v>926</v>
      </c>
      <c r="K8" s="692"/>
      <c r="L8" s="692" t="s">
        <v>901</v>
      </c>
      <c r="M8" s="692"/>
    </row>
    <row r="9" spans="1:13" ht="18.75" x14ac:dyDescent="0.3">
      <c r="A9" s="502"/>
      <c r="B9" s="499" t="s">
        <v>902</v>
      </c>
      <c r="C9" s="499" t="s">
        <v>10</v>
      </c>
      <c r="D9" s="499" t="s">
        <v>902</v>
      </c>
      <c r="E9" s="499" t="s">
        <v>10</v>
      </c>
      <c r="F9" s="499" t="s">
        <v>902</v>
      </c>
      <c r="G9" s="499" t="s">
        <v>10</v>
      </c>
      <c r="H9" s="499" t="s">
        <v>902</v>
      </c>
      <c r="I9" s="499" t="s">
        <v>10</v>
      </c>
      <c r="J9" s="499" t="s">
        <v>902</v>
      </c>
      <c r="K9" s="499" t="s">
        <v>10</v>
      </c>
      <c r="L9" s="499" t="s">
        <v>902</v>
      </c>
      <c r="M9" s="499" t="s">
        <v>10</v>
      </c>
    </row>
    <row r="10" spans="1:13" ht="18.75" x14ac:dyDescent="0.3">
      <c r="A10" s="504"/>
      <c r="B10" s="503" t="s">
        <v>7</v>
      </c>
      <c r="C10" s="503" t="s">
        <v>18</v>
      </c>
      <c r="D10" s="503" t="s">
        <v>7</v>
      </c>
      <c r="E10" s="503" t="s">
        <v>18</v>
      </c>
      <c r="F10" s="503" t="s">
        <v>7</v>
      </c>
      <c r="G10" s="503" t="s">
        <v>18</v>
      </c>
      <c r="H10" s="503" t="s">
        <v>7</v>
      </c>
      <c r="I10" s="503" t="s">
        <v>18</v>
      </c>
      <c r="J10" s="503" t="s">
        <v>7</v>
      </c>
      <c r="K10" s="503" t="s">
        <v>18</v>
      </c>
      <c r="L10" s="503" t="s">
        <v>7</v>
      </c>
      <c r="M10" s="503" t="s">
        <v>18</v>
      </c>
    </row>
    <row r="11" spans="1:13" ht="18.75" x14ac:dyDescent="0.3">
      <c r="A11" s="62" t="s">
        <v>903</v>
      </c>
      <c r="B11" s="500"/>
      <c r="C11" s="500"/>
      <c r="D11" s="500"/>
      <c r="E11" s="500"/>
      <c r="F11" s="500"/>
      <c r="G11" s="500"/>
      <c r="H11" s="500"/>
      <c r="I11" s="500"/>
      <c r="J11" s="500"/>
      <c r="K11" s="500"/>
      <c r="L11" s="500"/>
      <c r="M11" s="500"/>
    </row>
    <row r="12" spans="1:13" ht="18.75" x14ac:dyDescent="0.3">
      <c r="A12" s="48" t="s">
        <v>1678</v>
      </c>
      <c r="B12" s="102">
        <v>4</v>
      </c>
      <c r="C12" s="299">
        <v>1844000</v>
      </c>
      <c r="D12" s="102">
        <v>4</v>
      </c>
      <c r="E12" s="299">
        <f>C12</f>
        <v>1844000</v>
      </c>
      <c r="F12" s="102">
        <v>4</v>
      </c>
      <c r="G12" s="299">
        <f>E12</f>
        <v>1844000</v>
      </c>
      <c r="H12" s="102">
        <v>2</v>
      </c>
      <c r="I12" s="299">
        <v>794000</v>
      </c>
      <c r="J12" s="102">
        <v>2</v>
      </c>
      <c r="K12" s="299">
        <f>I12</f>
        <v>794000</v>
      </c>
      <c r="L12" s="102">
        <f>B12+D12+F12+H12+J12</f>
        <v>16</v>
      </c>
      <c r="M12" s="557">
        <f>C12+E12+G12+I12+K12</f>
        <v>7120000</v>
      </c>
    </row>
    <row r="13" spans="1:13" ht="18.75" x14ac:dyDescent="0.3">
      <c r="A13" s="48" t="s">
        <v>1677</v>
      </c>
      <c r="B13" s="102">
        <v>11</v>
      </c>
      <c r="C13" s="299">
        <f>'ผ.02-1'!E215</f>
        <v>4764000</v>
      </c>
      <c r="D13" s="102">
        <v>11</v>
      </c>
      <c r="E13" s="299">
        <f>C13</f>
        <v>4764000</v>
      </c>
      <c r="F13" s="102">
        <v>11</v>
      </c>
      <c r="G13" s="299">
        <f>E13</f>
        <v>4764000</v>
      </c>
      <c r="H13" s="102">
        <v>11</v>
      </c>
      <c r="I13" s="299">
        <f>G13</f>
        <v>4764000</v>
      </c>
      <c r="J13" s="102">
        <v>11</v>
      </c>
      <c r="K13" s="299">
        <f>I13</f>
        <v>4764000</v>
      </c>
      <c r="L13" s="102">
        <f t="shared" ref="L13:M13" si="0">B13+D13+F13+H13+J13</f>
        <v>55</v>
      </c>
      <c r="M13" s="557">
        <f t="shared" si="0"/>
        <v>23820000</v>
      </c>
    </row>
    <row r="14" spans="1:13" ht="18.75" x14ac:dyDescent="0.3">
      <c r="A14" s="553" t="s">
        <v>72</v>
      </c>
      <c r="B14" s="638">
        <f t="shared" ref="B14:K14" si="1">SUM(B12:B13)</f>
        <v>15</v>
      </c>
      <c r="C14" s="72">
        <f t="shared" si="1"/>
        <v>6608000</v>
      </c>
      <c r="D14" s="638">
        <f t="shared" si="1"/>
        <v>15</v>
      </c>
      <c r="E14" s="72">
        <f t="shared" si="1"/>
        <v>6608000</v>
      </c>
      <c r="F14" s="638">
        <f t="shared" si="1"/>
        <v>15</v>
      </c>
      <c r="G14" s="72">
        <f t="shared" si="1"/>
        <v>6608000</v>
      </c>
      <c r="H14" s="563">
        <f>SUM(H12:H13)</f>
        <v>13</v>
      </c>
      <c r="I14" s="72">
        <f t="shared" si="1"/>
        <v>5558000</v>
      </c>
      <c r="J14" s="638">
        <f t="shared" si="1"/>
        <v>13</v>
      </c>
      <c r="K14" s="72">
        <f t="shared" si="1"/>
        <v>5558000</v>
      </c>
      <c r="L14" s="54">
        <f>B14+D14+F14+H14+J14</f>
        <v>71</v>
      </c>
      <c r="M14" s="72">
        <f>C14+E14+G14+I14+K14</f>
        <v>30940000</v>
      </c>
    </row>
    <row r="15" spans="1:13" ht="18.75" x14ac:dyDescent="0.3">
      <c r="A15" s="500" t="s">
        <v>904</v>
      </c>
      <c r="B15" s="500"/>
      <c r="C15" s="500"/>
      <c r="D15" s="500"/>
      <c r="E15" s="500"/>
      <c r="F15" s="500"/>
      <c r="G15" s="500"/>
      <c r="H15" s="500"/>
      <c r="I15" s="500"/>
      <c r="J15" s="500"/>
      <c r="K15" s="500"/>
      <c r="L15" s="500"/>
      <c r="M15" s="500"/>
    </row>
    <row r="16" spans="1:13" ht="18.75" x14ac:dyDescent="0.3">
      <c r="A16" s="502" t="s">
        <v>905</v>
      </c>
      <c r="B16" s="502"/>
      <c r="C16" s="502"/>
      <c r="D16" s="502"/>
      <c r="E16" s="502"/>
      <c r="F16" s="502"/>
      <c r="G16" s="502"/>
      <c r="H16" s="502"/>
      <c r="I16" s="502"/>
      <c r="J16" s="502"/>
      <c r="K16" s="502"/>
      <c r="L16" s="502"/>
      <c r="M16" s="502"/>
    </row>
    <row r="17" spans="1:13" ht="18.75" x14ac:dyDescent="0.3">
      <c r="A17" s="502" t="s">
        <v>906</v>
      </c>
      <c r="B17" s="501"/>
      <c r="C17" s="97"/>
      <c r="D17" s="501"/>
      <c r="E17" s="97"/>
      <c r="F17" s="501"/>
      <c r="G17" s="97"/>
      <c r="H17" s="97"/>
      <c r="I17" s="97"/>
      <c r="J17" s="501"/>
      <c r="K17" s="97"/>
      <c r="L17" s="508"/>
      <c r="M17" s="71"/>
    </row>
    <row r="18" spans="1:13" ht="18.75" x14ac:dyDescent="0.3">
      <c r="A18" s="502" t="s">
        <v>907</v>
      </c>
      <c r="B18" s="501"/>
      <c r="C18" s="97"/>
      <c r="D18" s="501"/>
      <c r="E18" s="97"/>
      <c r="F18" s="501"/>
      <c r="G18" s="97"/>
      <c r="H18" s="97"/>
      <c r="I18" s="97"/>
      <c r="J18" s="501"/>
      <c r="K18" s="97"/>
      <c r="L18" s="508"/>
      <c r="M18" s="71"/>
    </row>
    <row r="19" spans="1:13" ht="18.75" x14ac:dyDescent="0.3">
      <c r="A19" s="502" t="s">
        <v>908</v>
      </c>
      <c r="B19" s="501"/>
      <c r="C19" s="97"/>
      <c r="D19" s="501"/>
      <c r="E19" s="97"/>
      <c r="F19" s="501"/>
      <c r="G19" s="97"/>
      <c r="H19" s="501"/>
      <c r="I19" s="97"/>
      <c r="J19" s="501"/>
      <c r="K19" s="97"/>
      <c r="L19" s="502"/>
      <c r="M19" s="55"/>
    </row>
    <row r="20" spans="1:13" ht="18.75" x14ac:dyDescent="0.3">
      <c r="A20" s="504" t="s">
        <v>909</v>
      </c>
      <c r="B20" s="503"/>
      <c r="C20" s="101"/>
      <c r="D20" s="503"/>
      <c r="E20" s="101"/>
      <c r="F20" s="503"/>
      <c r="G20" s="101"/>
      <c r="H20" s="101"/>
      <c r="I20" s="101"/>
      <c r="J20" s="503"/>
      <c r="K20" s="101"/>
      <c r="L20" s="63"/>
      <c r="M20" s="64"/>
    </row>
    <row r="21" spans="1:13" ht="18.75" x14ac:dyDescent="0.3">
      <c r="A21" s="554" t="s">
        <v>910</v>
      </c>
      <c r="B21" s="562" t="s">
        <v>73</v>
      </c>
      <c r="C21" s="54" t="s">
        <v>73</v>
      </c>
      <c r="D21" s="562" t="s">
        <v>73</v>
      </c>
      <c r="E21" s="54" t="s">
        <v>73</v>
      </c>
      <c r="F21" s="562" t="s">
        <v>73</v>
      </c>
      <c r="G21" s="54" t="s">
        <v>73</v>
      </c>
      <c r="H21" s="54" t="s">
        <v>73</v>
      </c>
      <c r="I21" s="54">
        <v>0</v>
      </c>
      <c r="J21" s="562" t="s">
        <v>73</v>
      </c>
      <c r="K21" s="54" t="s">
        <v>73</v>
      </c>
      <c r="L21" s="54" t="s">
        <v>73</v>
      </c>
      <c r="M21" s="54" t="s">
        <v>73</v>
      </c>
    </row>
    <row r="22" spans="1:13" ht="18.75" x14ac:dyDescent="0.3">
      <c r="A22" s="56" t="s">
        <v>911</v>
      </c>
      <c r="B22" s="500"/>
      <c r="C22" s="500"/>
      <c r="D22" s="500"/>
      <c r="E22" s="500"/>
      <c r="F22" s="500"/>
      <c r="G22" s="500"/>
      <c r="H22" s="500"/>
      <c r="I22" s="500"/>
      <c r="J22" s="500"/>
      <c r="K22" s="500"/>
      <c r="L22" s="500"/>
      <c r="M22" s="500"/>
    </row>
    <row r="23" spans="1:13" ht="18.75" x14ac:dyDescent="0.3">
      <c r="A23" s="502" t="s">
        <v>912</v>
      </c>
      <c r="B23" s="502"/>
      <c r="C23" s="502"/>
      <c r="D23" s="502"/>
      <c r="E23" s="502"/>
      <c r="F23" s="502"/>
      <c r="G23" s="502"/>
      <c r="H23" s="502"/>
      <c r="I23" s="502"/>
      <c r="J23" s="502"/>
      <c r="K23" s="502"/>
      <c r="L23" s="502"/>
      <c r="M23" s="502"/>
    </row>
    <row r="24" spans="1:13" ht="18.75" x14ac:dyDescent="0.3">
      <c r="A24" s="502" t="s">
        <v>913</v>
      </c>
      <c r="B24" s="501"/>
      <c r="C24" s="97"/>
      <c r="D24" s="501"/>
      <c r="E24" s="97"/>
      <c r="F24" s="501"/>
      <c r="G24" s="97"/>
      <c r="H24" s="97"/>
      <c r="I24" s="97"/>
      <c r="J24" s="501"/>
      <c r="K24" s="97"/>
      <c r="L24" s="508"/>
      <c r="M24" s="71"/>
    </row>
    <row r="25" spans="1:13" ht="18.75" x14ac:dyDescent="0.3">
      <c r="A25" s="502" t="s">
        <v>914</v>
      </c>
      <c r="B25" s="501">
        <v>2</v>
      </c>
      <c r="C25" s="556">
        <f>'ผ.02-1'!E274</f>
        <v>240000</v>
      </c>
      <c r="D25" s="501">
        <v>2</v>
      </c>
      <c r="E25" s="556">
        <f>C25</f>
        <v>240000</v>
      </c>
      <c r="F25" s="501">
        <v>2</v>
      </c>
      <c r="G25" s="556">
        <f>E25</f>
        <v>240000</v>
      </c>
      <c r="H25" s="556">
        <v>2</v>
      </c>
      <c r="I25" s="556">
        <f>G25</f>
        <v>240000</v>
      </c>
      <c r="J25" s="501">
        <v>2</v>
      </c>
      <c r="K25" s="556">
        <f>I25</f>
        <v>240000</v>
      </c>
      <c r="L25" s="508">
        <f>B25+D25+F25+H25+J25</f>
        <v>10</v>
      </c>
      <c r="M25" s="627">
        <f>C25+E25+G25+I25+K25</f>
        <v>1200000</v>
      </c>
    </row>
    <row r="26" spans="1:13" ht="18.75" x14ac:dyDescent="0.3">
      <c r="A26" s="502" t="s">
        <v>1915</v>
      </c>
      <c r="B26" s="501"/>
      <c r="C26" s="97"/>
      <c r="D26" s="501"/>
      <c r="E26" s="97"/>
      <c r="F26" s="501"/>
      <c r="G26" s="97"/>
      <c r="H26" s="556"/>
      <c r="I26" s="97"/>
      <c r="J26" s="501"/>
      <c r="K26" s="97"/>
      <c r="L26" s="508"/>
      <c r="M26" s="71"/>
    </row>
    <row r="27" spans="1:13" ht="18.75" x14ac:dyDescent="0.3">
      <c r="A27" s="504" t="s">
        <v>1940</v>
      </c>
      <c r="B27" s="503"/>
      <c r="C27" s="540"/>
      <c r="D27" s="503"/>
      <c r="E27" s="540"/>
      <c r="F27" s="503"/>
      <c r="G27" s="540"/>
      <c r="H27" s="576"/>
      <c r="I27" s="540"/>
      <c r="J27" s="503"/>
      <c r="K27" s="540"/>
      <c r="L27" s="508"/>
      <c r="M27" s="550"/>
    </row>
    <row r="28" spans="1:13" ht="18.75" x14ac:dyDescent="0.3">
      <c r="A28" s="554" t="s">
        <v>72</v>
      </c>
      <c r="B28" s="638">
        <f>SUM(B25:B27)</f>
        <v>2</v>
      </c>
      <c r="C28" s="54">
        <f>SUM(C25:C27)</f>
        <v>240000</v>
      </c>
      <c r="D28" s="638">
        <f>SUM(D25:D27)</f>
        <v>2</v>
      </c>
      <c r="E28" s="583">
        <f t="shared" ref="E28:K28" si="2">E25</f>
        <v>240000</v>
      </c>
      <c r="F28" s="638">
        <f t="shared" si="2"/>
        <v>2</v>
      </c>
      <c r="G28" s="583">
        <f t="shared" si="2"/>
        <v>240000</v>
      </c>
      <c r="H28" s="583">
        <f t="shared" si="2"/>
        <v>2</v>
      </c>
      <c r="I28" s="583">
        <f t="shared" si="2"/>
        <v>240000</v>
      </c>
      <c r="J28" s="638">
        <f t="shared" si="2"/>
        <v>2</v>
      </c>
      <c r="K28" s="583">
        <f t="shared" si="2"/>
        <v>240000</v>
      </c>
      <c r="L28" s="54">
        <f>B28+D28+F28+H28+J28</f>
        <v>10</v>
      </c>
      <c r="M28" s="582">
        <f>C28+E28+G28+I28+K28</f>
        <v>1200000</v>
      </c>
    </row>
    <row r="29" spans="1:13" s="494" customFormat="1" ht="34.5" x14ac:dyDescent="0.3">
      <c r="A29" s="155"/>
      <c r="B29" s="603"/>
      <c r="C29" s="604"/>
      <c r="D29" s="603"/>
      <c r="E29" s="605"/>
      <c r="F29" s="603"/>
      <c r="G29" s="605"/>
      <c r="H29" s="605"/>
      <c r="I29" s="605"/>
      <c r="J29" s="603"/>
      <c r="K29" s="605"/>
      <c r="L29" s="606"/>
      <c r="M29" s="608">
        <v>104</v>
      </c>
    </row>
    <row r="30" spans="1:13" ht="18.75" x14ac:dyDescent="0.3">
      <c r="A30" s="310"/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65"/>
    </row>
    <row r="31" spans="1:13" s="494" customFormat="1" ht="18.75" x14ac:dyDescent="0.3">
      <c r="A31" s="310"/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65"/>
    </row>
    <row r="32" spans="1:13" s="494" customFormat="1" ht="18.75" x14ac:dyDescent="0.3">
      <c r="A32" s="310"/>
      <c r="B32" s="311"/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65"/>
    </row>
    <row r="33" spans="1:13" ht="18.75" x14ac:dyDescent="0.3">
      <c r="A33" s="310"/>
      <c r="B33" s="311"/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65"/>
    </row>
    <row r="34" spans="1:13" ht="18.75" x14ac:dyDescent="0.3">
      <c r="A34" s="495" t="s">
        <v>900</v>
      </c>
      <c r="B34" s="692" t="s">
        <v>922</v>
      </c>
      <c r="C34" s="692"/>
      <c r="D34" s="692" t="s">
        <v>923</v>
      </c>
      <c r="E34" s="692"/>
      <c r="F34" s="692" t="s">
        <v>924</v>
      </c>
      <c r="G34" s="692"/>
      <c r="H34" s="692" t="s">
        <v>925</v>
      </c>
      <c r="I34" s="692"/>
      <c r="J34" s="692" t="s">
        <v>926</v>
      </c>
      <c r="K34" s="692"/>
      <c r="L34" s="692" t="s">
        <v>901</v>
      </c>
      <c r="M34" s="692"/>
    </row>
    <row r="35" spans="1:13" ht="18.75" x14ac:dyDescent="0.3">
      <c r="A35" s="502"/>
      <c r="B35" s="499" t="s">
        <v>902</v>
      </c>
      <c r="C35" s="499" t="s">
        <v>10</v>
      </c>
      <c r="D35" s="499" t="s">
        <v>902</v>
      </c>
      <c r="E35" s="499" t="s">
        <v>10</v>
      </c>
      <c r="F35" s="499" t="s">
        <v>902</v>
      </c>
      <c r="G35" s="499" t="s">
        <v>10</v>
      </c>
      <c r="H35" s="499" t="s">
        <v>902</v>
      </c>
      <c r="I35" s="499" t="s">
        <v>10</v>
      </c>
      <c r="J35" s="499" t="s">
        <v>902</v>
      </c>
      <c r="K35" s="499" t="s">
        <v>10</v>
      </c>
      <c r="L35" s="499" t="s">
        <v>902</v>
      </c>
      <c r="M35" s="499" t="s">
        <v>10</v>
      </c>
    </row>
    <row r="36" spans="1:13" ht="18.75" x14ac:dyDescent="0.3">
      <c r="A36" s="504"/>
      <c r="B36" s="503" t="s">
        <v>7</v>
      </c>
      <c r="C36" s="503" t="s">
        <v>18</v>
      </c>
      <c r="D36" s="503" t="s">
        <v>7</v>
      </c>
      <c r="E36" s="503" t="s">
        <v>18</v>
      </c>
      <c r="F36" s="503" t="s">
        <v>7</v>
      </c>
      <c r="G36" s="503" t="s">
        <v>18</v>
      </c>
      <c r="H36" s="503" t="s">
        <v>7</v>
      </c>
      <c r="I36" s="503" t="s">
        <v>18</v>
      </c>
      <c r="J36" s="503" t="s">
        <v>7</v>
      </c>
      <c r="K36" s="503" t="s">
        <v>18</v>
      </c>
      <c r="L36" s="503" t="s">
        <v>7</v>
      </c>
      <c r="M36" s="503" t="s">
        <v>18</v>
      </c>
    </row>
    <row r="37" spans="1:13" ht="18.75" x14ac:dyDescent="0.3">
      <c r="A37" s="500" t="s">
        <v>915</v>
      </c>
      <c r="B37" s="502"/>
      <c r="C37" s="502"/>
      <c r="D37" s="502"/>
      <c r="E37" s="502"/>
      <c r="F37" s="502"/>
      <c r="G37" s="502"/>
      <c r="H37" s="502"/>
      <c r="I37" s="502"/>
      <c r="J37" s="502"/>
      <c r="K37" s="502"/>
      <c r="L37" s="502"/>
      <c r="M37" s="502"/>
    </row>
    <row r="38" spans="1:13" ht="18.75" x14ac:dyDescent="0.3">
      <c r="A38" s="57" t="s">
        <v>916</v>
      </c>
      <c r="B38" s="501"/>
      <c r="C38" s="97"/>
      <c r="D38" s="501"/>
      <c r="E38" s="97"/>
      <c r="F38" s="501"/>
      <c r="G38" s="97"/>
      <c r="H38" s="97"/>
      <c r="I38" s="97"/>
      <c r="J38" s="501"/>
      <c r="K38" s="97"/>
      <c r="L38" s="508"/>
      <c r="M38" s="68"/>
    </row>
    <row r="39" spans="1:13" ht="18.75" x14ac:dyDescent="0.3">
      <c r="A39" s="502" t="s">
        <v>917</v>
      </c>
      <c r="B39" s="501"/>
      <c r="C39" s="97"/>
      <c r="D39" s="501"/>
      <c r="E39" s="97"/>
      <c r="F39" s="501"/>
      <c r="G39" s="97"/>
      <c r="H39" s="97"/>
      <c r="I39" s="97"/>
      <c r="J39" s="501"/>
      <c r="K39" s="97"/>
      <c r="L39" s="508"/>
      <c r="M39" s="68"/>
    </row>
    <row r="40" spans="1:13" ht="18.75" x14ac:dyDescent="0.3">
      <c r="A40" s="554" t="s">
        <v>72</v>
      </c>
      <c r="B40" s="656" t="s">
        <v>73</v>
      </c>
      <c r="C40" s="583" t="s">
        <v>73</v>
      </c>
      <c r="D40" s="656" t="s">
        <v>73</v>
      </c>
      <c r="E40" s="583" t="s">
        <v>73</v>
      </c>
      <c r="F40" s="656" t="s">
        <v>73</v>
      </c>
      <c r="G40" s="583" t="s">
        <v>73</v>
      </c>
      <c r="H40" s="583" t="s">
        <v>73</v>
      </c>
      <c r="I40" s="583" t="s">
        <v>73</v>
      </c>
      <c r="J40" s="656" t="s">
        <v>73</v>
      </c>
      <c r="K40" s="583" t="s">
        <v>73</v>
      </c>
      <c r="L40" s="54" t="s">
        <v>73</v>
      </c>
      <c r="M40" s="583" t="s">
        <v>73</v>
      </c>
    </row>
    <row r="41" spans="1:13" ht="18.75" x14ac:dyDescent="0.3">
      <c r="A41" s="56" t="s">
        <v>918</v>
      </c>
      <c r="B41" s="621"/>
      <c r="C41" s="621"/>
      <c r="D41" s="621"/>
      <c r="E41" s="621"/>
      <c r="F41" s="621"/>
      <c r="G41" s="621"/>
      <c r="H41" s="621"/>
      <c r="I41" s="621"/>
      <c r="J41" s="621"/>
      <c r="K41" s="621"/>
      <c r="L41" s="621"/>
      <c r="M41" s="621"/>
    </row>
    <row r="42" spans="1:13" ht="18.75" x14ac:dyDescent="0.3">
      <c r="A42" s="506" t="s">
        <v>1918</v>
      </c>
      <c r="B42" s="501" t="s">
        <v>73</v>
      </c>
      <c r="C42" s="585" t="s">
        <v>73</v>
      </c>
      <c r="D42" s="501" t="s">
        <v>73</v>
      </c>
      <c r="E42" s="585" t="s">
        <v>74</v>
      </c>
      <c r="F42" s="501" t="s">
        <v>73</v>
      </c>
      <c r="G42" s="585" t="s">
        <v>73</v>
      </c>
      <c r="H42" s="501" t="s">
        <v>73</v>
      </c>
      <c r="I42" s="585" t="s">
        <v>73</v>
      </c>
      <c r="J42" s="501" t="s">
        <v>73</v>
      </c>
      <c r="K42" s="585" t="s">
        <v>73</v>
      </c>
      <c r="L42" s="501" t="s">
        <v>73</v>
      </c>
      <c r="M42" s="585" t="s">
        <v>73</v>
      </c>
    </row>
    <row r="43" spans="1:13" ht="18.75" x14ac:dyDescent="0.3">
      <c r="A43" s="502" t="s">
        <v>1917</v>
      </c>
      <c r="B43" s="501">
        <v>2</v>
      </c>
      <c r="C43" s="556">
        <f>'ผ.02-1'!E299</f>
        <v>113700</v>
      </c>
      <c r="D43" s="501">
        <v>2</v>
      </c>
      <c r="E43" s="556">
        <f>C43</f>
        <v>113700</v>
      </c>
      <c r="F43" s="501">
        <v>2</v>
      </c>
      <c r="G43" s="556">
        <f>E43</f>
        <v>113700</v>
      </c>
      <c r="H43" s="641">
        <v>2</v>
      </c>
      <c r="I43" s="556">
        <f>G43</f>
        <v>113700</v>
      </c>
      <c r="J43" s="501">
        <v>2</v>
      </c>
      <c r="K43" s="556">
        <f>I43</f>
        <v>113700</v>
      </c>
      <c r="L43" s="663">
        <f>B43+D43+F43+H43+J43</f>
        <v>10</v>
      </c>
      <c r="M43" s="508">
        <f>K43+I43+G43+E43+C43</f>
        <v>568500</v>
      </c>
    </row>
    <row r="44" spans="1:13" ht="18.75" x14ac:dyDescent="0.3">
      <c r="A44" s="502" t="s">
        <v>919</v>
      </c>
      <c r="B44" s="501"/>
      <c r="C44" s="556"/>
      <c r="D44" s="501"/>
      <c r="E44" s="556"/>
      <c r="F44" s="501"/>
      <c r="G44" s="556"/>
      <c r="H44" s="501"/>
      <c r="I44" s="556"/>
      <c r="J44" s="501"/>
      <c r="K44" s="556"/>
      <c r="L44" s="662"/>
      <c r="M44" s="642"/>
    </row>
    <row r="45" spans="1:13" ht="18.75" x14ac:dyDescent="0.3">
      <c r="A45" s="502" t="s">
        <v>1916</v>
      </c>
      <c r="B45" s="501"/>
      <c r="C45" s="556"/>
      <c r="D45" s="501"/>
      <c r="E45" s="556"/>
      <c r="F45" s="501"/>
      <c r="G45" s="556"/>
      <c r="H45" s="501"/>
      <c r="I45" s="556"/>
      <c r="J45" s="501"/>
      <c r="K45" s="556"/>
      <c r="L45" s="662"/>
      <c r="M45" s="558"/>
    </row>
    <row r="46" spans="1:13" ht="18.75" x14ac:dyDescent="0.3">
      <c r="A46" s="554" t="s">
        <v>72</v>
      </c>
      <c r="B46" s="656">
        <f t="shared" ref="B46:M46" si="3">SUM(B43:B45)</f>
        <v>2</v>
      </c>
      <c r="C46" s="583">
        <f t="shared" si="3"/>
        <v>113700</v>
      </c>
      <c r="D46" s="656">
        <f t="shared" si="3"/>
        <v>2</v>
      </c>
      <c r="E46" s="583">
        <f t="shared" si="3"/>
        <v>113700</v>
      </c>
      <c r="F46" s="656">
        <f t="shared" si="3"/>
        <v>2</v>
      </c>
      <c r="G46" s="583">
        <f t="shared" si="3"/>
        <v>113700</v>
      </c>
      <c r="H46" s="583">
        <f t="shared" si="3"/>
        <v>2</v>
      </c>
      <c r="I46" s="583">
        <f t="shared" si="3"/>
        <v>113700</v>
      </c>
      <c r="J46" s="656">
        <f t="shared" si="3"/>
        <v>2</v>
      </c>
      <c r="K46" s="583">
        <f t="shared" si="3"/>
        <v>113700</v>
      </c>
      <c r="L46" s="54">
        <f t="shared" si="3"/>
        <v>10</v>
      </c>
      <c r="M46" s="583">
        <f t="shared" si="3"/>
        <v>568500</v>
      </c>
    </row>
    <row r="47" spans="1:13" ht="18.75" x14ac:dyDescent="0.3">
      <c r="A47" s="500" t="s">
        <v>1679</v>
      </c>
      <c r="B47" s="499"/>
      <c r="C47" s="643"/>
      <c r="D47" s="643"/>
      <c r="E47" s="643"/>
      <c r="F47" s="643"/>
      <c r="G47" s="643"/>
      <c r="H47" s="643"/>
      <c r="I47" s="643"/>
      <c r="J47" s="643"/>
      <c r="K47" s="643"/>
      <c r="L47" s="643"/>
      <c r="M47" s="643"/>
    </row>
    <row r="48" spans="1:13" ht="18.75" x14ac:dyDescent="0.3">
      <c r="A48" s="502" t="s">
        <v>1680</v>
      </c>
      <c r="B48" s="501"/>
      <c r="C48" s="501"/>
      <c r="D48" s="501"/>
      <c r="E48" s="501"/>
      <c r="F48" s="501"/>
      <c r="G48" s="501"/>
      <c r="H48" s="501"/>
      <c r="I48" s="501"/>
      <c r="J48" s="501"/>
      <c r="K48" s="501"/>
      <c r="L48" s="501"/>
      <c r="M48" s="501"/>
    </row>
    <row r="49" spans="1:13" ht="18.75" x14ac:dyDescent="0.3">
      <c r="A49" s="502" t="s">
        <v>920</v>
      </c>
      <c r="B49" s="503"/>
      <c r="C49" s="555"/>
      <c r="D49" s="503"/>
      <c r="E49" s="299"/>
      <c r="F49" s="501"/>
      <c r="G49" s="299"/>
      <c r="H49" s="556"/>
      <c r="I49" s="299"/>
      <c r="J49" s="501"/>
      <c r="K49" s="299"/>
      <c r="L49" s="508"/>
      <c r="M49" s="557"/>
    </row>
    <row r="50" spans="1:13" ht="18.75" x14ac:dyDescent="0.3">
      <c r="A50" s="553" t="s">
        <v>72</v>
      </c>
      <c r="B50" s="501" t="s">
        <v>73</v>
      </c>
      <c r="C50" s="556" t="s">
        <v>73</v>
      </c>
      <c r="D50" s="501" t="s">
        <v>73</v>
      </c>
      <c r="E50" s="515" t="s">
        <v>73</v>
      </c>
      <c r="F50" s="638" t="s">
        <v>73</v>
      </c>
      <c r="G50" s="54" t="s">
        <v>73</v>
      </c>
      <c r="H50" s="54" t="s">
        <v>73</v>
      </c>
      <c r="I50" s="54" t="s">
        <v>73</v>
      </c>
      <c r="J50" s="638" t="s">
        <v>73</v>
      </c>
      <c r="K50" s="54" t="s">
        <v>73</v>
      </c>
      <c r="L50" s="54" t="s">
        <v>73</v>
      </c>
      <c r="M50" s="54" t="s">
        <v>73</v>
      </c>
    </row>
    <row r="51" spans="1:13" ht="18.75" x14ac:dyDescent="0.3">
      <c r="A51" s="554" t="s">
        <v>921</v>
      </c>
      <c r="B51" s="638">
        <f>B14+B28+B46</f>
        <v>19</v>
      </c>
      <c r="C51" s="58">
        <f>C14+C28+C46</f>
        <v>6961700</v>
      </c>
      <c r="D51" s="638">
        <f>D14+D28+D46</f>
        <v>19</v>
      </c>
      <c r="E51" s="58">
        <f>E14+E28+E46</f>
        <v>6961700</v>
      </c>
      <c r="F51" s="638">
        <f>F14+F28+F46</f>
        <v>19</v>
      </c>
      <c r="G51" s="58">
        <f>G14++G28+G46</f>
        <v>6961700</v>
      </c>
      <c r="H51" s="54">
        <f>H14+H28+H46</f>
        <v>17</v>
      </c>
      <c r="I51" s="58">
        <f>I14+I28+I46</f>
        <v>5911700</v>
      </c>
      <c r="J51" s="638">
        <f>J14+J28+J46</f>
        <v>17</v>
      </c>
      <c r="K51" s="58">
        <f>K14+K28+K46</f>
        <v>5911700</v>
      </c>
      <c r="L51" s="54">
        <f>L14+L28+L46</f>
        <v>91</v>
      </c>
      <c r="M51" s="551">
        <f>C51+E51+G51+I51+K51</f>
        <v>32708500</v>
      </c>
    </row>
    <row r="60" spans="1:13" ht="27.75" x14ac:dyDescent="0.2">
      <c r="M60" s="474">
        <v>105</v>
      </c>
    </row>
  </sheetData>
  <mergeCells count="15">
    <mergeCell ref="L34:M34"/>
    <mergeCell ref="A5:M5"/>
    <mergeCell ref="A6:M6"/>
    <mergeCell ref="A7:M7"/>
    <mergeCell ref="B8:C8"/>
    <mergeCell ref="D8:E8"/>
    <mergeCell ref="F8:G8"/>
    <mergeCell ref="H8:I8"/>
    <mergeCell ref="J8:K8"/>
    <mergeCell ref="L8:M8"/>
    <mergeCell ref="B34:C34"/>
    <mergeCell ref="D34:E34"/>
    <mergeCell ref="F34:G34"/>
    <mergeCell ref="H34:I34"/>
    <mergeCell ref="J34:K34"/>
  </mergeCells>
  <pageMargins left="0.27559055118110237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3"/>
  <sheetViews>
    <sheetView workbookViewId="0">
      <selection activeCell="D133" sqref="D133"/>
    </sheetView>
  </sheetViews>
  <sheetFormatPr defaultRowHeight="14.25" x14ac:dyDescent="0.2"/>
  <cols>
    <col min="1" max="1" width="3.125" customWidth="1"/>
    <col min="2" max="2" width="18.125" customWidth="1"/>
    <col min="3" max="3" width="15.625" customWidth="1"/>
    <col min="4" max="4" width="17.625" customWidth="1"/>
    <col min="5" max="5" width="8.5" customWidth="1"/>
    <col min="6" max="8" width="8.875" customWidth="1"/>
    <col min="9" max="9" width="8.625" customWidth="1"/>
    <col min="10" max="10" width="7.5" customWidth="1"/>
    <col min="11" max="11" width="12.375" customWidth="1"/>
    <col min="12" max="12" width="7.625" customWidth="1"/>
  </cols>
  <sheetData>
    <row r="1" spans="1:12" s="494" customFormat="1" x14ac:dyDescent="0.2"/>
    <row r="2" spans="1:12" s="494" customFormat="1" x14ac:dyDescent="0.2"/>
    <row r="3" spans="1:12" s="494" customFormat="1" x14ac:dyDescent="0.2"/>
    <row r="4" spans="1:12" ht="18.75" x14ac:dyDescent="0.3">
      <c r="A4" s="2"/>
      <c r="B4" s="1"/>
      <c r="C4" s="1"/>
      <c r="D4" s="1"/>
      <c r="E4" s="3"/>
      <c r="F4" s="3"/>
      <c r="G4" s="3"/>
      <c r="H4" s="3"/>
      <c r="I4" s="3"/>
      <c r="J4" s="1"/>
      <c r="K4" s="4" t="s">
        <v>1701</v>
      </c>
      <c r="L4" s="5"/>
    </row>
    <row r="5" spans="1:12" ht="20.25" x14ac:dyDescent="0.3">
      <c r="A5" s="519" t="s">
        <v>1</v>
      </c>
      <c r="B5" s="518"/>
      <c r="C5" s="518"/>
      <c r="D5" s="518"/>
      <c r="E5" s="520"/>
      <c r="F5" s="520"/>
      <c r="G5" s="520"/>
      <c r="H5" s="520"/>
      <c r="I5" s="520"/>
      <c r="J5" s="518"/>
      <c r="K5" s="518"/>
      <c r="L5" s="521"/>
    </row>
    <row r="6" spans="1:12" ht="20.25" x14ac:dyDescent="0.3">
      <c r="A6" s="684" t="s">
        <v>2</v>
      </c>
      <c r="B6" s="684"/>
      <c r="C6" s="684"/>
      <c r="D6" s="684"/>
      <c r="E6" s="684"/>
      <c r="F6" s="684"/>
      <c r="G6" s="684"/>
      <c r="H6" s="684"/>
      <c r="I6" s="684"/>
      <c r="J6" s="684"/>
      <c r="K6" s="684"/>
      <c r="L6" s="684"/>
    </row>
    <row r="7" spans="1:12" ht="20.25" x14ac:dyDescent="0.3">
      <c r="A7" s="684" t="s">
        <v>842</v>
      </c>
      <c r="B7" s="684"/>
      <c r="C7" s="684"/>
      <c r="D7" s="684"/>
      <c r="E7" s="684"/>
      <c r="F7" s="684"/>
      <c r="G7" s="684"/>
      <c r="H7" s="684"/>
      <c r="I7" s="684"/>
      <c r="J7" s="684"/>
      <c r="K7" s="684"/>
      <c r="L7" s="684"/>
    </row>
    <row r="8" spans="1:12" ht="20.25" x14ac:dyDescent="0.3">
      <c r="A8" s="684" t="s">
        <v>844</v>
      </c>
      <c r="B8" s="684"/>
      <c r="C8" s="684"/>
      <c r="D8" s="684"/>
      <c r="E8" s="684"/>
      <c r="F8" s="684"/>
      <c r="G8" s="684"/>
      <c r="H8" s="684"/>
      <c r="I8" s="684"/>
      <c r="J8" s="684"/>
      <c r="K8" s="684"/>
      <c r="L8" s="684"/>
    </row>
    <row r="9" spans="1:12" ht="20.25" x14ac:dyDescent="0.3">
      <c r="A9" s="684" t="s">
        <v>3</v>
      </c>
      <c r="B9" s="684"/>
      <c r="C9" s="684"/>
      <c r="D9" s="684"/>
      <c r="E9" s="684"/>
      <c r="F9" s="684"/>
      <c r="G9" s="684"/>
      <c r="H9" s="684"/>
      <c r="I9" s="684"/>
      <c r="J9" s="684"/>
      <c r="K9" s="684"/>
      <c r="L9" s="684"/>
    </row>
    <row r="10" spans="1:12" ht="20.25" x14ac:dyDescent="0.3">
      <c r="A10" s="522" t="s">
        <v>845</v>
      </c>
      <c r="B10" s="518"/>
      <c r="C10" s="518"/>
      <c r="D10" s="518"/>
      <c r="E10" s="520"/>
      <c r="F10" s="520"/>
      <c r="G10" s="520"/>
      <c r="H10" s="520"/>
      <c r="I10" s="520"/>
      <c r="J10" s="518"/>
      <c r="K10" s="518"/>
      <c r="L10" s="521"/>
    </row>
    <row r="11" spans="1:12" ht="20.25" x14ac:dyDescent="0.3">
      <c r="A11" s="522" t="s">
        <v>4</v>
      </c>
      <c r="B11" s="518"/>
      <c r="C11" s="518"/>
      <c r="D11" s="518"/>
      <c r="E11" s="520"/>
      <c r="F11" s="520"/>
      <c r="G11" s="520"/>
      <c r="H11" s="520"/>
      <c r="I11" s="520"/>
      <c r="J11" s="518"/>
      <c r="K11" s="518"/>
      <c r="L11" s="521"/>
    </row>
    <row r="12" spans="1:12" ht="20.25" x14ac:dyDescent="0.3">
      <c r="A12" s="522" t="s">
        <v>5</v>
      </c>
      <c r="B12" s="518"/>
      <c r="C12" s="518"/>
      <c r="D12" s="518"/>
      <c r="E12" s="520"/>
      <c r="F12" s="520"/>
      <c r="G12" s="520"/>
      <c r="H12" s="520"/>
      <c r="I12" s="520"/>
      <c r="J12" s="518"/>
      <c r="K12" s="518"/>
      <c r="L12" s="521"/>
    </row>
    <row r="13" spans="1:12" ht="20.25" x14ac:dyDescent="0.3">
      <c r="A13" s="522" t="s">
        <v>897</v>
      </c>
      <c r="B13" s="518"/>
      <c r="C13" s="518"/>
      <c r="D13" s="518"/>
      <c r="E13" s="520"/>
      <c r="F13" s="520"/>
      <c r="G13" s="520"/>
      <c r="H13" s="520"/>
      <c r="I13" s="520"/>
      <c r="J13" s="518"/>
      <c r="K13" s="518"/>
      <c r="L13" s="521"/>
    </row>
    <row r="14" spans="1:12" ht="20.25" x14ac:dyDescent="0.3">
      <c r="A14" s="523" t="s">
        <v>6</v>
      </c>
      <c r="B14" s="523" t="s">
        <v>7</v>
      </c>
      <c r="C14" s="523" t="s">
        <v>8</v>
      </c>
      <c r="D14" s="524" t="s">
        <v>9</v>
      </c>
      <c r="E14" s="685" t="s">
        <v>10</v>
      </c>
      <c r="F14" s="686"/>
      <c r="G14" s="686"/>
      <c r="H14" s="686"/>
      <c r="I14" s="687"/>
      <c r="J14" s="525" t="s">
        <v>11</v>
      </c>
      <c r="K14" s="523" t="s">
        <v>12</v>
      </c>
      <c r="L14" s="523" t="s">
        <v>13</v>
      </c>
    </row>
    <row r="15" spans="1:12" ht="18.75" x14ac:dyDescent="0.3">
      <c r="A15" s="8"/>
      <c r="B15" s="9"/>
      <c r="C15" s="9"/>
      <c r="D15" s="8" t="s">
        <v>14</v>
      </c>
      <c r="E15" s="10">
        <v>2566</v>
      </c>
      <c r="F15" s="10">
        <v>2567</v>
      </c>
      <c r="G15" s="10">
        <v>2568</v>
      </c>
      <c r="H15" s="10">
        <v>2569</v>
      </c>
      <c r="I15" s="10">
        <v>2570</v>
      </c>
      <c r="J15" s="8" t="s">
        <v>15</v>
      </c>
      <c r="K15" s="8" t="s">
        <v>16</v>
      </c>
      <c r="L15" s="8" t="s">
        <v>1703</v>
      </c>
    </row>
    <row r="16" spans="1:12" ht="18.75" x14ac:dyDescent="0.3">
      <c r="A16" s="11"/>
      <c r="B16" s="12"/>
      <c r="C16" s="12"/>
      <c r="D16" s="12"/>
      <c r="E16" s="13" t="s">
        <v>18</v>
      </c>
      <c r="F16" s="13" t="s">
        <v>18</v>
      </c>
      <c r="G16" s="13" t="s">
        <v>18</v>
      </c>
      <c r="H16" s="13" t="s">
        <v>18</v>
      </c>
      <c r="I16" s="13" t="s">
        <v>18</v>
      </c>
      <c r="J16" s="11"/>
      <c r="K16" s="11"/>
      <c r="L16" s="11" t="s">
        <v>1704</v>
      </c>
    </row>
    <row r="17" spans="1:13" ht="18.75" x14ac:dyDescent="0.3">
      <c r="A17" s="15">
        <v>1</v>
      </c>
      <c r="B17" s="20" t="s">
        <v>1695</v>
      </c>
      <c r="C17" s="82" t="s">
        <v>1004</v>
      </c>
      <c r="D17" s="84" t="s">
        <v>1009</v>
      </c>
      <c r="E17" s="89">
        <v>6485000</v>
      </c>
      <c r="F17" s="89">
        <v>6485000</v>
      </c>
      <c r="G17" s="89">
        <v>6485000</v>
      </c>
      <c r="H17" s="89">
        <v>6485000</v>
      </c>
      <c r="I17" s="89">
        <v>6485000</v>
      </c>
      <c r="J17" s="87" t="s">
        <v>22</v>
      </c>
      <c r="K17" s="87" t="s">
        <v>23</v>
      </c>
      <c r="L17" s="90" t="s">
        <v>846</v>
      </c>
    </row>
    <row r="18" spans="1:13" ht="18.75" x14ac:dyDescent="0.3">
      <c r="A18" s="15"/>
      <c r="B18" s="20" t="s">
        <v>50</v>
      </c>
      <c r="C18" s="82" t="s">
        <v>1005</v>
      </c>
      <c r="D18" s="84" t="s">
        <v>50</v>
      </c>
      <c r="E18" s="89"/>
      <c r="F18" s="89"/>
      <c r="G18" s="89"/>
      <c r="H18" s="89"/>
      <c r="I18" s="89"/>
      <c r="J18" s="87" t="s">
        <v>1743</v>
      </c>
      <c r="K18" s="87" t="s">
        <v>26</v>
      </c>
      <c r="L18" s="90" t="s">
        <v>847</v>
      </c>
    </row>
    <row r="19" spans="1:13" ht="18.75" x14ac:dyDescent="0.3">
      <c r="A19" s="15"/>
      <c r="B19" s="20" t="s">
        <v>1696</v>
      </c>
      <c r="C19" s="82" t="s">
        <v>1006</v>
      </c>
      <c r="D19" s="84" t="s">
        <v>1010</v>
      </c>
      <c r="E19" s="88"/>
      <c r="F19" s="88"/>
      <c r="G19" s="88"/>
      <c r="H19" s="88"/>
      <c r="I19" s="88"/>
      <c r="J19" s="87" t="s">
        <v>27</v>
      </c>
      <c r="K19" s="87" t="s">
        <v>1019</v>
      </c>
      <c r="L19" s="90" t="s">
        <v>1705</v>
      </c>
    </row>
    <row r="20" spans="1:13" ht="18.75" x14ac:dyDescent="0.3">
      <c r="A20" s="46"/>
      <c r="B20" s="47"/>
      <c r="C20" s="82" t="s">
        <v>1007</v>
      </c>
      <c r="D20" s="83" t="s">
        <v>1011</v>
      </c>
      <c r="E20" s="88"/>
      <c r="F20" s="88"/>
      <c r="G20" s="88"/>
      <c r="H20" s="88"/>
      <c r="I20" s="88"/>
      <c r="J20" s="86"/>
      <c r="K20" s="87" t="s">
        <v>1020</v>
      </c>
      <c r="L20" s="102" t="s">
        <v>1155</v>
      </c>
      <c r="M20" s="1"/>
    </row>
    <row r="21" spans="1:13" ht="18.75" x14ac:dyDescent="0.3">
      <c r="A21" s="46"/>
      <c r="B21" s="47"/>
      <c r="C21" s="82" t="s">
        <v>1008</v>
      </c>
      <c r="D21" s="83" t="s">
        <v>1012</v>
      </c>
      <c r="E21" s="88"/>
      <c r="F21" s="88"/>
      <c r="G21" s="88"/>
      <c r="H21" s="88"/>
      <c r="I21" s="88"/>
      <c r="J21" s="86"/>
      <c r="K21" s="87" t="s">
        <v>1021</v>
      </c>
      <c r="L21" s="85"/>
      <c r="M21" s="1"/>
    </row>
    <row r="22" spans="1:13" ht="18.75" x14ac:dyDescent="0.3">
      <c r="A22" s="15"/>
      <c r="B22" s="16"/>
      <c r="C22" s="16"/>
      <c r="D22" s="83" t="s">
        <v>1013</v>
      </c>
      <c r="E22" s="88"/>
      <c r="F22" s="88"/>
      <c r="G22" s="88"/>
      <c r="H22" s="88"/>
      <c r="I22" s="88"/>
      <c r="J22" s="86"/>
      <c r="K22" s="87" t="s">
        <v>1022</v>
      </c>
      <c r="L22" s="85"/>
      <c r="M22" s="1"/>
    </row>
    <row r="23" spans="1:13" ht="18.75" x14ac:dyDescent="0.3">
      <c r="A23" s="15"/>
      <c r="B23" s="16"/>
      <c r="C23" s="16"/>
      <c r="D23" s="83" t="s">
        <v>1014</v>
      </c>
      <c r="E23" s="17"/>
      <c r="F23" s="17"/>
      <c r="G23" s="17"/>
      <c r="H23" s="17"/>
      <c r="I23" s="17"/>
      <c r="J23" s="16"/>
      <c r="K23" s="16"/>
      <c r="L23" s="15"/>
      <c r="M23" s="1"/>
    </row>
    <row r="24" spans="1:13" ht="18.75" x14ac:dyDescent="0.3">
      <c r="A24" s="15"/>
      <c r="B24" s="16"/>
      <c r="C24" s="16"/>
      <c r="D24" s="83" t="s">
        <v>1015</v>
      </c>
      <c r="E24" s="17"/>
      <c r="F24" s="17"/>
      <c r="G24" s="17"/>
      <c r="H24" s="17"/>
      <c r="I24" s="17"/>
      <c r="J24" s="16"/>
      <c r="K24" s="16"/>
      <c r="L24" s="15"/>
      <c r="M24" s="1"/>
    </row>
    <row r="25" spans="1:13" ht="18.75" x14ac:dyDescent="0.3">
      <c r="A25" s="15"/>
      <c r="B25" s="16"/>
      <c r="C25" s="16"/>
      <c r="D25" s="83" t="s">
        <v>1016</v>
      </c>
      <c r="E25" s="17"/>
      <c r="F25" s="17"/>
      <c r="G25" s="17"/>
      <c r="H25" s="17"/>
      <c r="I25" s="17"/>
      <c r="J25" s="16"/>
      <c r="K25" s="16"/>
      <c r="L25" s="15"/>
      <c r="M25" s="1"/>
    </row>
    <row r="26" spans="1:13" ht="18.75" x14ac:dyDescent="0.3">
      <c r="A26" s="15"/>
      <c r="B26" s="16"/>
      <c r="C26" s="16"/>
      <c r="D26" s="83" t="s">
        <v>1017</v>
      </c>
      <c r="E26" s="17"/>
      <c r="F26" s="17"/>
      <c r="G26" s="17"/>
      <c r="H26" s="17"/>
      <c r="I26" s="17"/>
      <c r="J26" s="16"/>
      <c r="K26" s="16"/>
      <c r="L26" s="15"/>
      <c r="M26" s="1"/>
    </row>
    <row r="27" spans="1:13" ht="18.75" x14ac:dyDescent="0.3">
      <c r="A27" s="15"/>
      <c r="B27" s="16"/>
      <c r="C27" s="16"/>
      <c r="D27" s="83" t="s">
        <v>1018</v>
      </c>
      <c r="E27" s="17"/>
      <c r="F27" s="17"/>
      <c r="G27" s="17"/>
      <c r="H27" s="17"/>
      <c r="I27" s="17"/>
      <c r="J27" s="16"/>
      <c r="K27" s="16"/>
      <c r="L27" s="15"/>
      <c r="M27" s="1"/>
    </row>
    <row r="28" spans="1:13" ht="18.75" x14ac:dyDescent="0.3">
      <c r="A28" s="98"/>
      <c r="B28" s="99"/>
      <c r="C28" s="99"/>
      <c r="D28" s="100" t="s">
        <v>1015</v>
      </c>
      <c r="E28" s="101"/>
      <c r="F28" s="101"/>
      <c r="G28" s="101"/>
      <c r="H28" s="101"/>
      <c r="I28" s="101"/>
      <c r="J28" s="99"/>
      <c r="K28" s="99"/>
      <c r="L28" s="98"/>
      <c r="M28" s="1"/>
    </row>
    <row r="29" spans="1:13" s="494" customFormat="1" ht="18.75" x14ac:dyDescent="0.3">
      <c r="A29" s="310"/>
      <c r="B29" s="311"/>
      <c r="C29" s="311"/>
      <c r="D29" s="313"/>
      <c r="E29" s="35"/>
      <c r="F29" s="35"/>
      <c r="G29" s="35"/>
      <c r="H29" s="35"/>
      <c r="I29" s="35"/>
      <c r="J29" s="311"/>
      <c r="K29" s="311"/>
      <c r="L29" s="310"/>
    </row>
    <row r="30" spans="1:13" s="494" customFormat="1" ht="27.75" x14ac:dyDescent="0.3">
      <c r="A30" s="310"/>
      <c r="B30" s="311"/>
      <c r="C30" s="311"/>
      <c r="D30" s="313"/>
      <c r="E30" s="35"/>
      <c r="F30" s="35"/>
      <c r="G30" s="35"/>
      <c r="H30" s="35"/>
      <c r="I30" s="35"/>
      <c r="J30" s="311"/>
      <c r="K30" s="311"/>
      <c r="L30" s="65">
        <v>121</v>
      </c>
    </row>
    <row r="31" spans="1:13" ht="18.75" x14ac:dyDescent="0.3">
      <c r="A31" s="5"/>
      <c r="B31" s="18"/>
      <c r="C31" s="18"/>
      <c r="D31" s="18"/>
      <c r="E31" s="19"/>
      <c r="F31" s="19"/>
      <c r="G31" s="19"/>
      <c r="H31" s="19"/>
      <c r="I31" s="19"/>
      <c r="J31" s="18"/>
      <c r="K31" s="18"/>
      <c r="L31" s="303"/>
      <c r="M31" s="22"/>
    </row>
    <row r="32" spans="1:13" s="494" customFormat="1" ht="18.75" x14ac:dyDescent="0.3">
      <c r="A32" s="310"/>
      <c r="B32" s="311"/>
      <c r="C32" s="311"/>
      <c r="D32" s="311"/>
      <c r="E32" s="35"/>
      <c r="F32" s="35"/>
      <c r="G32" s="35"/>
      <c r="H32" s="35"/>
      <c r="I32" s="35"/>
      <c r="J32" s="311"/>
      <c r="K32" s="311"/>
      <c r="L32" s="303"/>
      <c r="M32" s="312"/>
    </row>
    <row r="33" spans="1:13" s="494" customFormat="1" ht="18.75" x14ac:dyDescent="0.3">
      <c r="A33" s="310"/>
      <c r="B33" s="311"/>
      <c r="C33" s="311"/>
      <c r="D33" s="311"/>
      <c r="E33" s="35"/>
      <c r="F33" s="35"/>
      <c r="G33" s="35"/>
      <c r="H33" s="35"/>
      <c r="I33" s="35"/>
      <c r="J33" s="311"/>
      <c r="K33" s="311"/>
      <c r="L33" s="303"/>
      <c r="M33" s="312"/>
    </row>
    <row r="34" spans="1:13" s="494" customFormat="1" ht="18.75" x14ac:dyDescent="0.3">
      <c r="A34" s="310"/>
      <c r="B34" s="311"/>
      <c r="C34" s="311"/>
      <c r="D34" s="311"/>
      <c r="E34" s="35"/>
      <c r="F34" s="35"/>
      <c r="G34" s="35"/>
      <c r="H34" s="35"/>
      <c r="I34" s="35"/>
      <c r="J34" s="311"/>
      <c r="K34" s="311"/>
      <c r="L34" s="303"/>
      <c r="M34" s="312"/>
    </row>
    <row r="35" spans="1:13" s="146" customFormat="1" ht="18.75" x14ac:dyDescent="0.3">
      <c r="A35" s="147"/>
      <c r="B35" s="154"/>
      <c r="C35" s="154"/>
      <c r="D35" s="154"/>
      <c r="E35" s="35"/>
      <c r="F35" s="35"/>
      <c r="G35" s="35"/>
      <c r="H35" s="35"/>
      <c r="I35" s="35"/>
      <c r="J35" s="154"/>
      <c r="K35" s="154"/>
      <c r="L35" s="147"/>
      <c r="M35" s="158"/>
    </row>
    <row r="36" spans="1:13" s="146" customFormat="1" ht="18.75" x14ac:dyDescent="0.3">
      <c r="A36" s="147"/>
      <c r="B36" s="154"/>
      <c r="C36" s="154"/>
      <c r="D36" s="154"/>
      <c r="E36" s="35"/>
      <c r="F36" s="35"/>
      <c r="G36" s="35"/>
      <c r="H36" s="35"/>
      <c r="I36" s="35"/>
      <c r="J36" s="154"/>
      <c r="K36" s="154"/>
      <c r="L36" s="147"/>
      <c r="M36" s="158"/>
    </row>
    <row r="37" spans="1:13" ht="18.75" x14ac:dyDescent="0.3">
      <c r="A37" s="7" t="s">
        <v>6</v>
      </c>
      <c r="B37" s="7" t="s">
        <v>7</v>
      </c>
      <c r="C37" s="7" t="s">
        <v>8</v>
      </c>
      <c r="D37" s="7" t="s">
        <v>9</v>
      </c>
      <c r="E37" s="681" t="s">
        <v>10</v>
      </c>
      <c r="F37" s="682"/>
      <c r="G37" s="682"/>
      <c r="H37" s="682"/>
      <c r="I37" s="683"/>
      <c r="J37" s="7" t="s">
        <v>11</v>
      </c>
      <c r="K37" s="7" t="s">
        <v>12</v>
      </c>
      <c r="L37" s="7" t="s">
        <v>13</v>
      </c>
      <c r="M37" s="1"/>
    </row>
    <row r="38" spans="1:13" ht="18.75" x14ac:dyDescent="0.3">
      <c r="A38" s="8"/>
      <c r="B38" s="9"/>
      <c r="C38" s="9"/>
      <c r="D38" s="8" t="s">
        <v>14</v>
      </c>
      <c r="E38" s="10">
        <v>2561</v>
      </c>
      <c r="F38" s="10">
        <v>2562</v>
      </c>
      <c r="G38" s="10">
        <v>2563</v>
      </c>
      <c r="H38" s="10">
        <v>2564</v>
      </c>
      <c r="I38" s="10">
        <v>2565</v>
      </c>
      <c r="J38" s="8" t="s">
        <v>15</v>
      </c>
      <c r="K38" s="8" t="s">
        <v>16</v>
      </c>
      <c r="L38" s="8" t="s">
        <v>1703</v>
      </c>
      <c r="M38" s="1"/>
    </row>
    <row r="39" spans="1:13" ht="18.75" x14ac:dyDescent="0.3">
      <c r="A39" s="11"/>
      <c r="B39" s="12"/>
      <c r="C39" s="12"/>
      <c r="D39" s="12"/>
      <c r="E39" s="13" t="s">
        <v>18</v>
      </c>
      <c r="F39" s="13" t="s">
        <v>18</v>
      </c>
      <c r="G39" s="13" t="s">
        <v>18</v>
      </c>
      <c r="H39" s="13" t="s">
        <v>18</v>
      </c>
      <c r="I39" s="13" t="s">
        <v>18</v>
      </c>
      <c r="J39" s="11"/>
      <c r="K39" s="11"/>
      <c r="L39" s="11" t="s">
        <v>1704</v>
      </c>
      <c r="M39" s="1"/>
    </row>
    <row r="40" spans="1:13" ht="18.75" x14ac:dyDescent="0.3">
      <c r="A40" s="15"/>
      <c r="B40" s="16"/>
      <c r="C40" s="16"/>
      <c r="D40" s="103" t="s">
        <v>1023</v>
      </c>
      <c r="E40" s="14"/>
      <c r="F40" s="14"/>
      <c r="G40" s="14"/>
      <c r="H40" s="14"/>
      <c r="I40" s="14"/>
      <c r="J40" s="16"/>
      <c r="K40" s="16"/>
      <c r="L40" s="15"/>
      <c r="M40" s="1"/>
    </row>
    <row r="41" spans="1:13" ht="18.75" x14ac:dyDescent="0.3">
      <c r="A41" s="15"/>
      <c r="B41" s="16"/>
      <c r="C41" s="16"/>
      <c r="D41" s="103" t="s">
        <v>1024</v>
      </c>
      <c r="E41" s="17"/>
      <c r="F41" s="17"/>
      <c r="G41" s="17"/>
      <c r="H41" s="17"/>
      <c r="I41" s="17"/>
      <c r="J41" s="16"/>
      <c r="K41" s="16"/>
      <c r="L41" s="15"/>
      <c r="M41" s="1"/>
    </row>
    <row r="42" spans="1:13" ht="18.75" x14ac:dyDescent="0.3">
      <c r="A42" s="15"/>
      <c r="B42" s="16"/>
      <c r="C42" s="16"/>
      <c r="D42" s="103" t="s">
        <v>1025</v>
      </c>
      <c r="E42" s="17"/>
      <c r="F42" s="17"/>
      <c r="G42" s="17"/>
      <c r="H42" s="17"/>
      <c r="I42" s="17"/>
      <c r="J42" s="16"/>
      <c r="K42" s="16"/>
      <c r="L42" s="15"/>
    </row>
    <row r="43" spans="1:13" ht="18.75" x14ac:dyDescent="0.3">
      <c r="A43" s="15"/>
      <c r="B43" s="16"/>
      <c r="C43" s="16"/>
      <c r="D43" s="96" t="s">
        <v>1026</v>
      </c>
      <c r="E43" s="17"/>
      <c r="F43" s="17"/>
      <c r="G43" s="17"/>
      <c r="H43" s="17"/>
      <c r="I43" s="17"/>
      <c r="J43" s="16"/>
      <c r="K43" s="16"/>
      <c r="L43" s="15"/>
    </row>
    <row r="44" spans="1:13" ht="18.75" x14ac:dyDescent="0.3">
      <c r="A44" s="15"/>
      <c r="B44" s="16"/>
      <c r="C44" s="16"/>
      <c r="D44" s="96" t="s">
        <v>1015</v>
      </c>
      <c r="E44" s="17"/>
      <c r="F44" s="17"/>
      <c r="G44" s="17"/>
      <c r="H44" s="17"/>
      <c r="I44" s="17"/>
      <c r="J44" s="16"/>
      <c r="K44" s="16"/>
      <c r="L44" s="15"/>
    </row>
    <row r="45" spans="1:13" ht="18.75" x14ac:dyDescent="0.3">
      <c r="A45" s="15"/>
      <c r="B45" s="16"/>
      <c r="C45" s="16"/>
      <c r="D45" s="96" t="s">
        <v>1027</v>
      </c>
      <c r="E45" s="17"/>
      <c r="F45" s="17"/>
      <c r="G45" s="17"/>
      <c r="H45" s="17"/>
      <c r="I45" s="17"/>
      <c r="J45" s="16"/>
      <c r="K45" s="16"/>
      <c r="L45" s="15"/>
    </row>
    <row r="46" spans="1:13" ht="18.75" x14ac:dyDescent="0.3">
      <c r="A46" s="15"/>
      <c r="B46" s="16"/>
      <c r="C46" s="16"/>
      <c r="D46" s="96" t="s">
        <v>1024</v>
      </c>
      <c r="E46" s="17"/>
      <c r="F46" s="17"/>
      <c r="G46" s="17"/>
      <c r="H46" s="17"/>
      <c r="I46" s="17"/>
      <c r="J46" s="16"/>
      <c r="K46" s="16"/>
      <c r="L46" s="15"/>
    </row>
    <row r="47" spans="1:13" ht="18.75" x14ac:dyDescent="0.3">
      <c r="A47" s="15"/>
      <c r="B47" s="16"/>
      <c r="C47" s="16"/>
      <c r="D47" s="96" t="s">
        <v>1028</v>
      </c>
      <c r="E47" s="17"/>
      <c r="F47" s="17"/>
      <c r="G47" s="17"/>
      <c r="H47" s="17"/>
      <c r="I47" s="17"/>
      <c r="J47" s="16"/>
      <c r="K47" s="16"/>
      <c r="L47" s="15"/>
    </row>
    <row r="48" spans="1:13" ht="18.75" x14ac:dyDescent="0.3">
      <c r="A48" s="15"/>
      <c r="B48" s="16"/>
      <c r="C48" s="16"/>
      <c r="D48" s="96" t="s">
        <v>1029</v>
      </c>
      <c r="E48" s="17"/>
      <c r="F48" s="17"/>
      <c r="G48" s="17"/>
      <c r="H48" s="17"/>
      <c r="I48" s="17"/>
      <c r="J48" s="16"/>
      <c r="K48" s="16"/>
      <c r="L48" s="15"/>
    </row>
    <row r="49" spans="1:13" ht="18.75" x14ac:dyDescent="0.3">
      <c r="A49" s="15"/>
      <c r="B49" s="16"/>
      <c r="C49" s="16"/>
      <c r="D49" s="96" t="s">
        <v>1015</v>
      </c>
      <c r="E49" s="17"/>
      <c r="F49" s="17"/>
      <c r="G49" s="17"/>
      <c r="H49" s="17"/>
      <c r="I49" s="17"/>
      <c r="J49" s="16"/>
      <c r="K49" s="16"/>
      <c r="L49" s="15"/>
    </row>
    <row r="50" spans="1:13" ht="18.75" x14ac:dyDescent="0.3">
      <c r="A50" s="15"/>
      <c r="B50" s="16"/>
      <c r="C50" s="16"/>
      <c r="D50" s="96" t="s">
        <v>1030</v>
      </c>
      <c r="E50" s="17"/>
      <c r="F50" s="17"/>
      <c r="G50" s="17"/>
      <c r="H50" s="17"/>
      <c r="I50" s="17"/>
      <c r="J50" s="16"/>
      <c r="K50" s="16"/>
      <c r="L50" s="15"/>
    </row>
    <row r="51" spans="1:13" ht="18.75" x14ac:dyDescent="0.3">
      <c r="A51" s="94"/>
      <c r="B51" s="95"/>
      <c r="C51" s="95"/>
      <c r="D51" s="96" t="s">
        <v>1024</v>
      </c>
      <c r="E51" s="97"/>
      <c r="F51" s="97"/>
      <c r="G51" s="97"/>
      <c r="H51" s="97"/>
      <c r="I51" s="97"/>
      <c r="J51" s="95"/>
      <c r="K51" s="95"/>
      <c r="L51" s="94"/>
    </row>
    <row r="52" spans="1:13" ht="18.75" x14ac:dyDescent="0.3">
      <c r="A52" s="94"/>
      <c r="B52" s="95"/>
      <c r="C52" s="95"/>
      <c r="D52" s="96" t="s">
        <v>1031</v>
      </c>
      <c r="E52" s="97"/>
      <c r="F52" s="97"/>
      <c r="G52" s="97"/>
      <c r="H52" s="97"/>
      <c r="I52" s="97"/>
      <c r="J52" s="95"/>
      <c r="K52" s="96"/>
      <c r="L52" s="94"/>
    </row>
    <row r="53" spans="1:13" ht="18.75" x14ac:dyDescent="0.3">
      <c r="A53" s="94"/>
      <c r="B53" s="95"/>
      <c r="C53" s="95"/>
      <c r="D53" s="96" t="s">
        <v>862</v>
      </c>
      <c r="E53" s="97"/>
      <c r="F53" s="97"/>
      <c r="G53" s="97"/>
      <c r="H53" s="97"/>
      <c r="I53" s="97"/>
      <c r="J53" s="95"/>
      <c r="K53" s="96"/>
      <c r="L53" s="94"/>
    </row>
    <row r="54" spans="1:13" ht="18.75" x14ac:dyDescent="0.3">
      <c r="A54" s="94"/>
      <c r="B54" s="95"/>
      <c r="C54" s="95"/>
      <c r="D54" s="96" t="s">
        <v>3</v>
      </c>
      <c r="E54" s="97"/>
      <c r="F54" s="97"/>
      <c r="G54" s="97"/>
      <c r="H54" s="97"/>
      <c r="I54" s="97"/>
      <c r="J54" s="95"/>
      <c r="K54" s="96"/>
      <c r="L54" s="94"/>
    </row>
    <row r="55" spans="1:13" ht="18.75" x14ac:dyDescent="0.3">
      <c r="A55" s="98"/>
      <c r="B55" s="99"/>
      <c r="C55" s="99"/>
      <c r="D55" s="100"/>
      <c r="E55" s="101"/>
      <c r="F55" s="101"/>
      <c r="G55" s="101"/>
      <c r="H55" s="101"/>
      <c r="I55" s="101"/>
      <c r="J55" s="99"/>
      <c r="K55" s="99"/>
      <c r="L55" s="98"/>
    </row>
    <row r="56" spans="1:13" ht="18.75" x14ac:dyDescent="0.3">
      <c r="A56" s="532" t="s">
        <v>72</v>
      </c>
      <c r="B56" s="532" t="s">
        <v>887</v>
      </c>
      <c r="C56" s="532" t="s">
        <v>73</v>
      </c>
      <c r="D56" s="532" t="s">
        <v>73</v>
      </c>
      <c r="E56" s="551">
        <f>E17</f>
        <v>6485000</v>
      </c>
      <c r="F56" s="551">
        <f>F17</f>
        <v>6485000</v>
      </c>
      <c r="G56" s="551">
        <f>G17</f>
        <v>6485000</v>
      </c>
      <c r="H56" s="551">
        <f>H17</f>
        <v>6485000</v>
      </c>
      <c r="I56" s="551">
        <f>I17</f>
        <v>6485000</v>
      </c>
      <c r="J56" s="531" t="s">
        <v>73</v>
      </c>
      <c r="K56" s="487" t="s">
        <v>74</v>
      </c>
      <c r="L56" s="487" t="s">
        <v>73</v>
      </c>
    </row>
    <row r="57" spans="1:13" ht="18.75" x14ac:dyDescent="0.3">
      <c r="A57" s="92"/>
      <c r="B57" s="75"/>
      <c r="C57" s="75"/>
      <c r="D57" s="81"/>
      <c r="E57" s="35"/>
      <c r="F57" s="35"/>
      <c r="G57" s="35"/>
      <c r="H57" s="35"/>
      <c r="I57" s="35"/>
      <c r="J57" s="75"/>
      <c r="K57" s="75"/>
      <c r="L57" s="92"/>
      <c r="M57" s="1"/>
    </row>
    <row r="58" spans="1:13" s="494" customFormat="1" ht="18.75" x14ac:dyDescent="0.3">
      <c r="A58" s="310"/>
      <c r="B58" s="311"/>
      <c r="C58" s="311"/>
      <c r="D58" s="313"/>
      <c r="E58" s="35"/>
      <c r="F58" s="35"/>
      <c r="G58" s="35"/>
      <c r="H58" s="35"/>
      <c r="I58" s="35"/>
      <c r="J58" s="311"/>
      <c r="K58" s="311"/>
      <c r="L58" s="310"/>
    </row>
    <row r="59" spans="1:13" s="494" customFormat="1" ht="18.75" x14ac:dyDescent="0.3">
      <c r="A59" s="310"/>
      <c r="B59" s="311"/>
      <c r="C59" s="311"/>
      <c r="D59" s="313"/>
      <c r="E59" s="35"/>
      <c r="F59" s="35"/>
      <c r="G59" s="35"/>
      <c r="H59" s="35"/>
      <c r="I59" s="35"/>
      <c r="J59" s="311"/>
      <c r="K59" s="311"/>
      <c r="L59" s="310"/>
    </row>
    <row r="60" spans="1:13" s="494" customFormat="1" ht="27.75" x14ac:dyDescent="0.3">
      <c r="A60" s="310"/>
      <c r="B60" s="311"/>
      <c r="C60" s="311"/>
      <c r="D60" s="313"/>
      <c r="E60" s="35"/>
      <c r="F60" s="35"/>
      <c r="G60" s="35"/>
      <c r="H60" s="35"/>
      <c r="I60" s="35"/>
      <c r="J60" s="311"/>
      <c r="K60" s="311"/>
      <c r="L60" s="65">
        <v>122</v>
      </c>
    </row>
    <row r="61" spans="1:13" s="494" customFormat="1" ht="18.75" x14ac:dyDescent="0.3">
      <c r="A61" s="310"/>
      <c r="B61" s="311"/>
      <c r="C61" s="311"/>
      <c r="D61" s="313"/>
      <c r="E61" s="35"/>
      <c r="F61" s="35"/>
      <c r="G61" s="35"/>
      <c r="H61" s="35"/>
      <c r="I61" s="35"/>
      <c r="J61" s="311"/>
      <c r="K61" s="311"/>
      <c r="L61" s="310"/>
    </row>
    <row r="62" spans="1:13" s="494" customFormat="1" ht="18.75" x14ac:dyDescent="0.3">
      <c r="A62" s="310"/>
      <c r="B62" s="311"/>
      <c r="C62" s="311"/>
      <c r="D62" s="313"/>
      <c r="E62" s="35"/>
      <c r="F62" s="35"/>
      <c r="G62" s="35"/>
      <c r="H62" s="35"/>
      <c r="I62" s="35"/>
      <c r="J62" s="311"/>
      <c r="K62" s="311"/>
      <c r="L62" s="310"/>
    </row>
    <row r="63" spans="1:13" s="494" customFormat="1" ht="18.75" x14ac:dyDescent="0.3">
      <c r="A63" s="310"/>
      <c r="B63" s="311"/>
      <c r="C63" s="311"/>
      <c r="D63" s="313"/>
      <c r="E63" s="35"/>
      <c r="F63" s="35"/>
      <c r="G63" s="35"/>
      <c r="H63" s="35"/>
      <c r="I63" s="35"/>
      <c r="J63" s="311"/>
      <c r="K63" s="311"/>
      <c r="L63" s="310"/>
    </row>
    <row r="64" spans="1:13" s="91" customFormat="1" ht="18.75" x14ac:dyDescent="0.3">
      <c r="A64" s="78"/>
      <c r="B64" s="78"/>
      <c r="C64" s="78"/>
      <c r="D64" s="78"/>
      <c r="E64" s="79"/>
      <c r="F64" s="79"/>
      <c r="G64" s="79"/>
      <c r="H64" s="79"/>
      <c r="I64" s="79"/>
      <c r="J64" s="78"/>
      <c r="K64" s="78"/>
      <c r="L64" s="78"/>
      <c r="M64" s="80"/>
    </row>
    <row r="65" spans="1:13" s="91" customFormat="1" ht="20.25" x14ac:dyDescent="0.3">
      <c r="A65" s="78"/>
      <c r="B65" s="526" t="s">
        <v>1702</v>
      </c>
      <c r="C65" s="526"/>
      <c r="D65" s="78"/>
      <c r="E65" s="79"/>
      <c r="F65" s="79"/>
      <c r="G65" s="79"/>
      <c r="H65" s="79"/>
      <c r="I65" s="79"/>
      <c r="J65" s="78"/>
      <c r="K65" s="78"/>
      <c r="L65" s="78"/>
      <c r="M65" s="80"/>
    </row>
    <row r="66" spans="1:13" s="146" customFormat="1" ht="18.75" x14ac:dyDescent="0.3">
      <c r="A66" s="148" t="s">
        <v>6</v>
      </c>
      <c r="B66" s="148" t="s">
        <v>7</v>
      </c>
      <c r="C66" s="148" t="s">
        <v>8</v>
      </c>
      <c r="D66" s="148" t="s">
        <v>9</v>
      </c>
      <c r="E66" s="681" t="s">
        <v>10</v>
      </c>
      <c r="F66" s="682"/>
      <c r="G66" s="682"/>
      <c r="H66" s="682"/>
      <c r="I66" s="683"/>
      <c r="J66" s="148" t="s">
        <v>11</v>
      </c>
      <c r="K66" s="148" t="s">
        <v>12</v>
      </c>
      <c r="L66" s="148" t="s">
        <v>13</v>
      </c>
      <c r="M66" s="158"/>
    </row>
    <row r="67" spans="1:13" s="146" customFormat="1" ht="18.75" x14ac:dyDescent="0.3">
      <c r="A67" s="149"/>
      <c r="B67" s="150"/>
      <c r="C67" s="150"/>
      <c r="D67" s="149" t="s">
        <v>14</v>
      </c>
      <c r="E67" s="93">
        <v>2566</v>
      </c>
      <c r="F67" s="93">
        <v>2567</v>
      </c>
      <c r="G67" s="93">
        <v>2568</v>
      </c>
      <c r="H67" s="93">
        <v>2569</v>
      </c>
      <c r="I67" s="93">
        <v>2570</v>
      </c>
      <c r="J67" s="149" t="s">
        <v>15</v>
      </c>
      <c r="K67" s="149" t="s">
        <v>16</v>
      </c>
      <c r="L67" s="149" t="s">
        <v>1703</v>
      </c>
      <c r="M67" s="158"/>
    </row>
    <row r="68" spans="1:13" s="146" customFormat="1" ht="18.75" x14ac:dyDescent="0.3">
      <c r="A68" s="151"/>
      <c r="B68" s="152"/>
      <c r="C68" s="152"/>
      <c r="D68" s="152"/>
      <c r="E68" s="153" t="s">
        <v>18</v>
      </c>
      <c r="F68" s="153" t="s">
        <v>18</v>
      </c>
      <c r="G68" s="153" t="s">
        <v>18</v>
      </c>
      <c r="H68" s="153" t="s">
        <v>18</v>
      </c>
      <c r="I68" s="153" t="s">
        <v>18</v>
      </c>
      <c r="J68" s="151"/>
      <c r="K68" s="151"/>
      <c r="L68" s="151" t="s">
        <v>1704</v>
      </c>
      <c r="M68" s="158"/>
    </row>
    <row r="69" spans="1:13" s="146" customFormat="1" ht="18.75" x14ac:dyDescent="0.3">
      <c r="A69" s="122">
        <v>1</v>
      </c>
      <c r="B69" s="74" t="s">
        <v>848</v>
      </c>
      <c r="C69" s="74" t="s">
        <v>29</v>
      </c>
      <c r="D69" s="31" t="s">
        <v>848</v>
      </c>
      <c r="E69" s="292">
        <v>3958000</v>
      </c>
      <c r="F69" s="292">
        <v>3958000</v>
      </c>
      <c r="G69" s="292">
        <v>3958000</v>
      </c>
      <c r="H69" s="292">
        <v>3958000</v>
      </c>
      <c r="I69" s="292">
        <v>3958000</v>
      </c>
      <c r="J69" s="77" t="s">
        <v>22</v>
      </c>
      <c r="K69" s="77" t="s">
        <v>31</v>
      </c>
      <c r="L69" s="102" t="s">
        <v>846</v>
      </c>
      <c r="M69" s="158"/>
    </row>
    <row r="70" spans="1:13" s="146" customFormat="1" ht="18.75" x14ac:dyDescent="0.3">
      <c r="A70" s="123"/>
      <c r="B70" s="95" t="s">
        <v>849</v>
      </c>
      <c r="C70" s="95" t="s">
        <v>30</v>
      </c>
      <c r="D70" s="96" t="s">
        <v>849</v>
      </c>
      <c r="E70" s="97"/>
      <c r="F70" s="97"/>
      <c r="G70" s="97"/>
      <c r="H70" s="97"/>
      <c r="I70" s="97"/>
      <c r="J70" s="77" t="s">
        <v>32</v>
      </c>
      <c r="K70" s="77" t="s">
        <v>35</v>
      </c>
      <c r="L70" s="102" t="s">
        <v>847</v>
      </c>
      <c r="M70" s="158"/>
    </row>
    <row r="71" spans="1:13" s="146" customFormat="1" ht="18.75" x14ac:dyDescent="0.3">
      <c r="A71" s="123"/>
      <c r="B71" s="95"/>
      <c r="C71" s="95" t="s">
        <v>32</v>
      </c>
      <c r="D71" s="96" t="s">
        <v>850</v>
      </c>
      <c r="E71" s="97"/>
      <c r="F71" s="97"/>
      <c r="G71" s="97"/>
      <c r="H71" s="97"/>
      <c r="I71" s="97"/>
      <c r="J71" s="77" t="s">
        <v>1698</v>
      </c>
      <c r="K71" s="77" t="s">
        <v>36</v>
      </c>
      <c r="L71" s="102" t="s">
        <v>1705</v>
      </c>
      <c r="M71" s="158"/>
    </row>
    <row r="72" spans="1:13" s="146" customFormat="1" ht="18.75" x14ac:dyDescent="0.3">
      <c r="A72" s="123"/>
      <c r="B72" s="95"/>
      <c r="C72" s="95"/>
      <c r="D72" s="96" t="s">
        <v>851</v>
      </c>
      <c r="E72" s="97"/>
      <c r="F72" s="97"/>
      <c r="G72" s="97"/>
      <c r="H72" s="97"/>
      <c r="I72" s="97"/>
      <c r="J72" s="77" t="s">
        <v>52</v>
      </c>
      <c r="K72" s="77"/>
      <c r="L72" s="102" t="s">
        <v>1155</v>
      </c>
      <c r="M72" s="158"/>
    </row>
    <row r="73" spans="1:13" s="146" customFormat="1" ht="18.75" x14ac:dyDescent="0.3">
      <c r="A73" s="123"/>
      <c r="B73" s="95"/>
      <c r="C73" s="95"/>
      <c r="D73" s="96" t="s">
        <v>852</v>
      </c>
      <c r="E73" s="97"/>
      <c r="F73" s="97"/>
      <c r="G73" s="97"/>
      <c r="H73" s="97"/>
      <c r="I73" s="97"/>
      <c r="J73" s="123"/>
      <c r="K73" s="123"/>
      <c r="L73" s="123"/>
      <c r="M73" s="158"/>
    </row>
    <row r="74" spans="1:13" s="146" customFormat="1" ht="18.75" x14ac:dyDescent="0.3">
      <c r="A74" s="123"/>
      <c r="B74" s="95"/>
      <c r="C74" s="95"/>
      <c r="D74" s="96" t="s">
        <v>853</v>
      </c>
      <c r="E74" s="97"/>
      <c r="F74" s="97"/>
      <c r="G74" s="97"/>
      <c r="H74" s="97"/>
      <c r="I74" s="97"/>
      <c r="J74" s="123"/>
      <c r="K74" s="123"/>
      <c r="L74" s="123"/>
      <c r="M74" s="158"/>
    </row>
    <row r="75" spans="1:13" s="146" customFormat="1" ht="18.75" x14ac:dyDescent="0.3">
      <c r="A75" s="123"/>
      <c r="B75" s="95"/>
      <c r="C75" s="95"/>
      <c r="D75" s="96" t="s">
        <v>71</v>
      </c>
      <c r="E75" s="97"/>
      <c r="F75" s="97"/>
      <c r="G75" s="97"/>
      <c r="H75" s="97"/>
      <c r="I75" s="97"/>
      <c r="J75" s="123"/>
      <c r="K75" s="123"/>
      <c r="L75" s="123"/>
      <c r="M75" s="158"/>
    </row>
    <row r="76" spans="1:13" s="146" customFormat="1" ht="18.75" x14ac:dyDescent="0.3">
      <c r="A76" s="149"/>
      <c r="B76" s="150"/>
      <c r="C76" s="150"/>
      <c r="D76" s="96" t="s">
        <v>854</v>
      </c>
      <c r="E76" s="76"/>
      <c r="F76" s="76"/>
      <c r="G76" s="76"/>
      <c r="H76" s="76"/>
      <c r="I76" s="76"/>
      <c r="J76" s="149"/>
      <c r="K76" s="149"/>
      <c r="L76" s="149"/>
      <c r="M76" s="158"/>
    </row>
    <row r="77" spans="1:13" s="146" customFormat="1" ht="18.75" x14ac:dyDescent="0.3">
      <c r="A77" s="149"/>
      <c r="B77" s="150"/>
      <c r="C77" s="150"/>
      <c r="D77" s="96" t="s">
        <v>855</v>
      </c>
      <c r="E77" s="76"/>
      <c r="F77" s="76"/>
      <c r="G77" s="76"/>
      <c r="H77" s="76"/>
      <c r="I77" s="76"/>
      <c r="J77" s="149"/>
      <c r="K77" s="149"/>
      <c r="L77" s="149"/>
      <c r="M77" s="158"/>
    </row>
    <row r="78" spans="1:13" s="146" customFormat="1" ht="18.75" x14ac:dyDescent="0.3">
      <c r="A78" s="123"/>
      <c r="B78" s="95"/>
      <c r="C78" s="95"/>
      <c r="D78" s="96" t="s">
        <v>856</v>
      </c>
      <c r="E78" s="97"/>
      <c r="F78" s="97"/>
      <c r="G78" s="97"/>
      <c r="H78" s="97"/>
      <c r="I78" s="97"/>
      <c r="J78" s="77"/>
      <c r="K78" s="102"/>
      <c r="L78" s="123"/>
      <c r="M78" s="158"/>
    </row>
    <row r="79" spans="1:13" s="146" customFormat="1" ht="18.75" x14ac:dyDescent="0.3">
      <c r="A79" s="123"/>
      <c r="B79" s="95"/>
      <c r="C79" s="95"/>
      <c r="D79" s="96" t="s">
        <v>857</v>
      </c>
      <c r="E79" s="97"/>
      <c r="F79" s="97"/>
      <c r="G79" s="97"/>
      <c r="H79" s="97"/>
      <c r="I79" s="97"/>
      <c r="J79" s="77"/>
      <c r="K79" s="102"/>
      <c r="L79" s="123"/>
      <c r="M79" s="158"/>
    </row>
    <row r="80" spans="1:13" s="146" customFormat="1" ht="18.75" x14ac:dyDescent="0.3">
      <c r="A80" s="123"/>
      <c r="B80" s="95"/>
      <c r="C80" s="95"/>
      <c r="D80" s="96" t="s">
        <v>858</v>
      </c>
      <c r="E80" s="97"/>
      <c r="F80" s="97"/>
      <c r="G80" s="97"/>
      <c r="H80" s="97"/>
      <c r="I80" s="97"/>
      <c r="J80" s="77"/>
      <c r="K80" s="123"/>
      <c r="L80" s="123"/>
      <c r="M80" s="158"/>
    </row>
    <row r="81" spans="1:13" s="146" customFormat="1" ht="18.75" x14ac:dyDescent="0.3">
      <c r="A81" s="123"/>
      <c r="B81" s="95"/>
      <c r="C81" s="95"/>
      <c r="D81" s="96" t="s">
        <v>859</v>
      </c>
      <c r="E81" s="97"/>
      <c r="F81" s="97"/>
      <c r="G81" s="97"/>
      <c r="H81" s="97"/>
      <c r="I81" s="97"/>
      <c r="J81" s="77"/>
      <c r="K81" s="123"/>
      <c r="L81" s="123"/>
      <c r="M81" s="158"/>
    </row>
    <row r="82" spans="1:13" s="146" customFormat="1" ht="18.75" x14ac:dyDescent="0.3">
      <c r="A82" s="123"/>
      <c r="B82" s="95"/>
      <c r="C82" s="95"/>
      <c r="D82" s="96" t="s">
        <v>860</v>
      </c>
      <c r="E82" s="97"/>
      <c r="F82" s="97"/>
      <c r="G82" s="97"/>
      <c r="H82" s="97"/>
      <c r="I82" s="97"/>
      <c r="J82" s="123"/>
      <c r="K82" s="123"/>
      <c r="L82" s="123"/>
      <c r="M82" s="158"/>
    </row>
    <row r="83" spans="1:13" s="146" customFormat="1" ht="18.75" x14ac:dyDescent="0.3">
      <c r="A83" s="123"/>
      <c r="B83" s="95"/>
      <c r="C83" s="95"/>
      <c r="D83" s="96" t="s">
        <v>861</v>
      </c>
      <c r="E83" s="97"/>
      <c r="F83" s="97"/>
      <c r="G83" s="97"/>
      <c r="H83" s="97"/>
      <c r="I83" s="97"/>
      <c r="J83" s="123"/>
      <c r="K83" s="123"/>
      <c r="L83" s="123"/>
      <c r="M83" s="158"/>
    </row>
    <row r="84" spans="1:13" s="146" customFormat="1" ht="18.75" x14ac:dyDescent="0.3">
      <c r="A84" s="123"/>
      <c r="B84" s="95"/>
      <c r="C84" s="95"/>
      <c r="D84" s="96" t="s">
        <v>862</v>
      </c>
      <c r="E84" s="97"/>
      <c r="F84" s="97"/>
      <c r="G84" s="97"/>
      <c r="H84" s="97"/>
      <c r="I84" s="97"/>
      <c r="J84" s="123"/>
      <c r="K84" s="123"/>
      <c r="L84" s="123"/>
      <c r="M84" s="158"/>
    </row>
    <row r="85" spans="1:13" s="146" customFormat="1" ht="18.75" x14ac:dyDescent="0.3">
      <c r="A85" s="98"/>
      <c r="B85" s="99"/>
      <c r="C85" s="99"/>
      <c r="D85" s="100" t="s">
        <v>3</v>
      </c>
      <c r="E85" s="101"/>
      <c r="F85" s="101"/>
      <c r="G85" s="101"/>
      <c r="H85" s="101"/>
      <c r="I85" s="101"/>
      <c r="J85" s="98"/>
      <c r="K85" s="98"/>
      <c r="L85" s="98"/>
      <c r="M85" s="158"/>
    </row>
    <row r="86" spans="1:13" s="309" customFormat="1" ht="18.75" x14ac:dyDescent="0.3">
      <c r="A86" s="516" t="s">
        <v>72</v>
      </c>
      <c r="B86" s="516" t="s">
        <v>887</v>
      </c>
      <c r="C86" s="487" t="s">
        <v>73</v>
      </c>
      <c r="D86" s="559" t="s">
        <v>73</v>
      </c>
      <c r="E86" s="622">
        <f>E69</f>
        <v>3958000</v>
      </c>
      <c r="F86" s="622">
        <f t="shared" ref="F86:I86" si="0">F69</f>
        <v>3958000</v>
      </c>
      <c r="G86" s="622">
        <f t="shared" si="0"/>
        <v>3958000</v>
      </c>
      <c r="H86" s="622">
        <f t="shared" si="0"/>
        <v>3958000</v>
      </c>
      <c r="I86" s="622">
        <f t="shared" si="0"/>
        <v>3958000</v>
      </c>
      <c r="J86" s="487" t="s">
        <v>73</v>
      </c>
      <c r="K86" s="487" t="s">
        <v>73</v>
      </c>
      <c r="L86" s="487" t="s">
        <v>73</v>
      </c>
      <c r="M86" s="312"/>
    </row>
    <row r="87" spans="1:13" s="494" customFormat="1" ht="18.75" x14ac:dyDescent="0.3">
      <c r="A87" s="155"/>
      <c r="B87" s="155"/>
      <c r="C87" s="310"/>
      <c r="D87" s="618"/>
      <c r="E87" s="624"/>
      <c r="F87" s="625"/>
      <c r="G87" s="625"/>
      <c r="H87" s="626"/>
      <c r="I87" s="625"/>
      <c r="J87" s="310"/>
      <c r="K87" s="310"/>
      <c r="L87" s="310"/>
      <c r="M87" s="312"/>
    </row>
    <row r="88" spans="1:13" s="494" customFormat="1" ht="18.75" x14ac:dyDescent="0.3">
      <c r="A88" s="155"/>
      <c r="B88" s="155"/>
      <c r="C88" s="310"/>
      <c r="D88" s="618"/>
      <c r="E88" s="624"/>
      <c r="F88" s="625"/>
      <c r="G88" s="625"/>
      <c r="H88" s="626"/>
      <c r="I88" s="625"/>
      <c r="J88" s="310"/>
      <c r="K88" s="310"/>
      <c r="L88" s="310"/>
      <c r="M88" s="312"/>
    </row>
    <row r="89" spans="1:13" s="494" customFormat="1" ht="18.75" x14ac:dyDescent="0.3">
      <c r="A89" s="155"/>
      <c r="B89" s="155"/>
      <c r="C89" s="310"/>
      <c r="D89" s="618"/>
      <c r="E89" s="624"/>
      <c r="F89" s="625"/>
      <c r="G89" s="625"/>
      <c r="H89" s="626"/>
      <c r="I89" s="625"/>
      <c r="J89" s="310"/>
      <c r="K89" s="310"/>
      <c r="L89" s="310"/>
      <c r="M89" s="312"/>
    </row>
    <row r="90" spans="1:13" s="494" customFormat="1" ht="27.75" x14ac:dyDescent="0.3">
      <c r="A90" s="155"/>
      <c r="B90" s="155"/>
      <c r="C90" s="310"/>
      <c r="D90" s="618"/>
      <c r="E90" s="624"/>
      <c r="F90" s="625"/>
      <c r="G90" s="625"/>
      <c r="H90" s="626"/>
      <c r="I90" s="625"/>
      <c r="J90" s="310"/>
      <c r="K90" s="310"/>
      <c r="L90" s="65">
        <v>123</v>
      </c>
      <c r="M90" s="312"/>
    </row>
    <row r="91" spans="1:13" s="309" customFormat="1" ht="18.75" x14ac:dyDescent="0.3">
      <c r="A91" s="310"/>
      <c r="B91" s="311"/>
      <c r="C91" s="311"/>
      <c r="D91" s="313"/>
      <c r="E91" s="35"/>
      <c r="F91" s="35"/>
      <c r="G91" s="35"/>
      <c r="H91" s="35"/>
      <c r="I91" s="35"/>
      <c r="J91" s="310"/>
      <c r="K91" s="310"/>
      <c r="L91" s="310"/>
      <c r="M91" s="312"/>
    </row>
    <row r="92" spans="1:13" s="494" customFormat="1" ht="18.75" x14ac:dyDescent="0.3">
      <c r="A92" s="310"/>
      <c r="B92" s="311"/>
      <c r="C92" s="311"/>
      <c r="D92" s="313"/>
      <c r="E92" s="35"/>
      <c r="F92" s="35"/>
      <c r="G92" s="35"/>
      <c r="H92" s="35"/>
      <c r="I92" s="35"/>
      <c r="J92" s="310"/>
      <c r="K92" s="310"/>
      <c r="L92" s="310"/>
      <c r="M92" s="312"/>
    </row>
    <row r="93" spans="1:13" s="309" customFormat="1" ht="18.75" x14ac:dyDescent="0.3">
      <c r="A93" s="310"/>
      <c r="B93" s="311"/>
      <c r="C93" s="311"/>
      <c r="D93" s="313"/>
      <c r="E93" s="35"/>
      <c r="F93" s="35"/>
      <c r="G93" s="35"/>
      <c r="H93" s="35"/>
      <c r="I93" s="35"/>
      <c r="J93" s="310"/>
      <c r="K93" s="310"/>
      <c r="L93" s="65"/>
      <c r="M93" s="312"/>
    </row>
    <row r="94" spans="1:13" s="309" customFormat="1" ht="18.75" x14ac:dyDescent="0.3">
      <c r="A94" s="310"/>
      <c r="B94" s="311"/>
      <c r="C94" s="311"/>
      <c r="D94" s="313"/>
      <c r="E94" s="35"/>
      <c r="F94" s="35"/>
      <c r="G94" s="35"/>
      <c r="H94" s="35"/>
      <c r="I94" s="35"/>
      <c r="J94" s="310"/>
      <c r="K94" s="310"/>
      <c r="L94" s="310"/>
      <c r="M94" s="312"/>
    </row>
    <row r="95" spans="1:13" s="6" customFormat="1" ht="20.25" x14ac:dyDescent="0.3">
      <c r="A95" s="202" t="s">
        <v>369</v>
      </c>
      <c r="B95" s="202"/>
      <c r="C95" s="202"/>
      <c r="D95" s="202"/>
      <c r="E95" s="202"/>
      <c r="F95" s="202"/>
      <c r="G95" s="202"/>
      <c r="H95" s="202"/>
      <c r="I95" s="202"/>
      <c r="J95" s="202"/>
      <c r="K95" s="202"/>
      <c r="L95" s="522"/>
    </row>
    <row r="96" spans="1:13" s="6" customFormat="1" ht="20.25" x14ac:dyDescent="0.3">
      <c r="A96" s="202" t="s">
        <v>1960</v>
      </c>
      <c r="B96" s="202"/>
      <c r="C96" s="202"/>
      <c r="D96" s="202"/>
      <c r="E96" s="202"/>
      <c r="F96" s="202"/>
      <c r="G96" s="202"/>
      <c r="H96" s="202"/>
      <c r="I96" s="202"/>
      <c r="J96" s="202"/>
      <c r="K96" s="202"/>
      <c r="L96" s="522"/>
    </row>
    <row r="97" spans="1:12" s="494" customFormat="1" ht="20.25" x14ac:dyDescent="0.3">
      <c r="A97" s="202" t="s">
        <v>370</v>
      </c>
      <c r="B97" s="200"/>
      <c r="C97" s="255"/>
      <c r="D97" s="255"/>
      <c r="E97" s="527"/>
      <c r="F97" s="527"/>
      <c r="G97" s="527"/>
      <c r="H97" s="527"/>
      <c r="I97" s="527"/>
      <c r="J97" s="528"/>
      <c r="K97" s="528"/>
      <c r="L97" s="529"/>
    </row>
    <row r="98" spans="1:12" s="494" customFormat="1" ht="20.25" x14ac:dyDescent="0.3">
      <c r="A98" s="202" t="s">
        <v>465</v>
      </c>
      <c r="B98" s="200"/>
      <c r="C98" s="255"/>
      <c r="D98" s="255"/>
      <c r="E98" s="527"/>
      <c r="F98" s="527"/>
      <c r="G98" s="527"/>
      <c r="H98" s="527"/>
      <c r="I98" s="527"/>
      <c r="J98" s="528"/>
      <c r="K98" s="528"/>
      <c r="L98" s="529"/>
    </row>
    <row r="99" spans="1:12" s="494" customFormat="1" ht="18.75" x14ac:dyDescent="0.3">
      <c r="A99" s="437" t="s">
        <v>6</v>
      </c>
      <c r="B99" s="437" t="s">
        <v>7</v>
      </c>
      <c r="C99" s="437" t="s">
        <v>8</v>
      </c>
      <c r="D99" s="437" t="s">
        <v>9</v>
      </c>
      <c r="E99" s="677" t="s">
        <v>10</v>
      </c>
      <c r="F99" s="678"/>
      <c r="G99" s="678"/>
      <c r="H99" s="678"/>
      <c r="I99" s="679"/>
      <c r="J99" s="437" t="s">
        <v>11</v>
      </c>
      <c r="K99" s="437" t="s">
        <v>12</v>
      </c>
      <c r="L99" s="495" t="s">
        <v>13</v>
      </c>
    </row>
    <row r="100" spans="1:12" s="494" customFormat="1" ht="18.75" x14ac:dyDescent="0.3">
      <c r="A100" s="442"/>
      <c r="B100" s="441"/>
      <c r="C100" s="441"/>
      <c r="D100" s="442" t="s">
        <v>14</v>
      </c>
      <c r="E100" s="409">
        <v>2566</v>
      </c>
      <c r="F100" s="409">
        <v>2567</v>
      </c>
      <c r="G100" s="409">
        <v>2568</v>
      </c>
      <c r="H100" s="409">
        <v>2569</v>
      </c>
      <c r="I100" s="409">
        <v>2570</v>
      </c>
      <c r="J100" s="442" t="s">
        <v>15</v>
      </c>
      <c r="K100" s="442" t="s">
        <v>16</v>
      </c>
      <c r="L100" s="497" t="s">
        <v>1703</v>
      </c>
    </row>
    <row r="101" spans="1:12" s="494" customFormat="1" ht="18.75" x14ac:dyDescent="0.3">
      <c r="A101" s="467"/>
      <c r="B101" s="465"/>
      <c r="C101" s="465"/>
      <c r="D101" s="465"/>
      <c r="E101" s="466" t="s">
        <v>18</v>
      </c>
      <c r="F101" s="466" t="s">
        <v>18</v>
      </c>
      <c r="G101" s="466" t="s">
        <v>18</v>
      </c>
      <c r="H101" s="466" t="s">
        <v>18</v>
      </c>
      <c r="I101" s="466" t="s">
        <v>18</v>
      </c>
      <c r="J101" s="467"/>
      <c r="K101" s="467"/>
      <c r="L101" s="498" t="s">
        <v>1704</v>
      </c>
    </row>
    <row r="102" spans="1:12" s="494" customFormat="1" ht="18.75" x14ac:dyDescent="0.3">
      <c r="A102" s="424">
        <v>1</v>
      </c>
      <c r="B102" s="418" t="s">
        <v>869</v>
      </c>
      <c r="C102" s="418" t="s">
        <v>870</v>
      </c>
      <c r="D102" s="468" t="s">
        <v>1697</v>
      </c>
      <c r="E102" s="304">
        <v>2400000</v>
      </c>
      <c r="F102" s="304">
        <v>2400000</v>
      </c>
      <c r="G102" s="304">
        <v>2400000</v>
      </c>
      <c r="H102" s="304">
        <v>2400000</v>
      </c>
      <c r="I102" s="304">
        <v>2400000</v>
      </c>
      <c r="J102" s="421" t="s">
        <v>1962</v>
      </c>
      <c r="K102" s="232" t="s">
        <v>871</v>
      </c>
      <c r="L102" s="458" t="s">
        <v>846</v>
      </c>
    </row>
    <row r="103" spans="1:12" s="494" customFormat="1" ht="18.75" x14ac:dyDescent="0.3">
      <c r="A103" s="445"/>
      <c r="B103" s="419"/>
      <c r="C103" s="419" t="s">
        <v>872</v>
      </c>
      <c r="D103" s="469" t="s">
        <v>873</v>
      </c>
      <c r="E103" s="396"/>
      <c r="F103" s="396"/>
      <c r="G103" s="396"/>
      <c r="H103" s="396"/>
      <c r="I103" s="396"/>
      <c r="J103" s="426" t="s">
        <v>1963</v>
      </c>
      <c r="K103" s="444" t="s">
        <v>874</v>
      </c>
      <c r="L103" s="458" t="s">
        <v>847</v>
      </c>
    </row>
    <row r="104" spans="1:12" s="494" customFormat="1" ht="18.75" x14ac:dyDescent="0.3">
      <c r="A104" s="445"/>
      <c r="B104" s="419"/>
      <c r="C104" s="419" t="s">
        <v>875</v>
      </c>
      <c r="D104" s="469" t="s">
        <v>876</v>
      </c>
      <c r="E104" s="396"/>
      <c r="F104" s="396"/>
      <c r="G104" s="396"/>
      <c r="H104" s="396"/>
      <c r="I104" s="396"/>
      <c r="J104" s="426" t="s">
        <v>1964</v>
      </c>
      <c r="K104" s="444" t="s">
        <v>1699</v>
      </c>
      <c r="L104" s="458" t="s">
        <v>1705</v>
      </c>
    </row>
    <row r="105" spans="1:12" s="494" customFormat="1" ht="18.75" x14ac:dyDescent="0.3">
      <c r="A105" s="445"/>
      <c r="B105" s="419"/>
      <c r="C105" s="419" t="s">
        <v>877</v>
      </c>
      <c r="D105" s="469" t="s">
        <v>878</v>
      </c>
      <c r="E105" s="396"/>
      <c r="F105" s="396"/>
      <c r="G105" s="396"/>
      <c r="H105" s="396"/>
      <c r="I105" s="396"/>
      <c r="J105" s="445"/>
      <c r="K105" s="444" t="s">
        <v>1700</v>
      </c>
      <c r="L105" s="458" t="s">
        <v>1155</v>
      </c>
    </row>
    <row r="106" spans="1:12" s="494" customFormat="1" ht="18.75" x14ac:dyDescent="0.3">
      <c r="A106" s="445"/>
      <c r="B106" s="419"/>
      <c r="C106" s="419" t="s">
        <v>879</v>
      </c>
      <c r="D106" s="469" t="s">
        <v>880</v>
      </c>
      <c r="E106" s="396"/>
      <c r="F106" s="396"/>
      <c r="G106" s="396"/>
      <c r="H106" s="396"/>
      <c r="I106" s="396"/>
      <c r="J106" s="445"/>
      <c r="K106" s="444" t="s">
        <v>1041</v>
      </c>
      <c r="L106" s="445"/>
    </row>
    <row r="107" spans="1:12" s="494" customFormat="1" ht="18.75" x14ac:dyDescent="0.3">
      <c r="A107" s="445"/>
      <c r="B107" s="419"/>
      <c r="C107" s="419"/>
      <c r="D107" s="469" t="s">
        <v>881</v>
      </c>
      <c r="E107" s="396"/>
      <c r="F107" s="396"/>
      <c r="G107" s="396"/>
      <c r="H107" s="396"/>
      <c r="I107" s="396"/>
      <c r="J107" s="445"/>
      <c r="K107" s="445"/>
      <c r="L107" s="445"/>
    </row>
    <row r="108" spans="1:12" s="494" customFormat="1" ht="18.75" x14ac:dyDescent="0.3">
      <c r="A108" s="445"/>
      <c r="B108" s="419"/>
      <c r="C108" s="419"/>
      <c r="D108" s="469" t="s">
        <v>882</v>
      </c>
      <c r="E108" s="396"/>
      <c r="F108" s="396"/>
      <c r="G108" s="396"/>
      <c r="H108" s="396"/>
      <c r="I108" s="396"/>
      <c r="J108" s="445"/>
      <c r="K108" s="445"/>
      <c r="L108" s="445"/>
    </row>
    <row r="109" spans="1:12" s="494" customFormat="1" ht="18.75" x14ac:dyDescent="0.3">
      <c r="A109" s="445"/>
      <c r="B109" s="419"/>
      <c r="C109" s="419"/>
      <c r="D109" s="469" t="s">
        <v>1931</v>
      </c>
      <c r="E109" s="396"/>
      <c r="F109" s="396"/>
      <c r="G109" s="396"/>
      <c r="H109" s="396"/>
      <c r="I109" s="396"/>
      <c r="J109" s="445"/>
      <c r="K109" s="445"/>
      <c r="L109" s="445"/>
    </row>
    <row r="110" spans="1:12" s="494" customFormat="1" ht="18.75" x14ac:dyDescent="0.3">
      <c r="A110" s="445"/>
      <c r="B110" s="419"/>
      <c r="C110" s="419"/>
      <c r="D110" s="469" t="s">
        <v>1932</v>
      </c>
      <c r="E110" s="396"/>
      <c r="F110" s="396"/>
      <c r="G110" s="396"/>
      <c r="H110" s="396"/>
      <c r="I110" s="396"/>
      <c r="J110" s="445"/>
      <c r="K110" s="445"/>
      <c r="L110" s="445"/>
    </row>
    <row r="111" spans="1:12" s="494" customFormat="1" ht="18.75" x14ac:dyDescent="0.3">
      <c r="A111" s="445"/>
      <c r="B111" s="419"/>
      <c r="C111" s="419"/>
      <c r="D111" s="469" t="s">
        <v>883</v>
      </c>
      <c r="E111" s="396"/>
      <c r="F111" s="396"/>
      <c r="G111" s="396"/>
      <c r="H111" s="396"/>
      <c r="I111" s="396"/>
      <c r="J111" s="445"/>
      <c r="K111" s="445"/>
      <c r="L111" s="445"/>
    </row>
    <row r="112" spans="1:12" s="494" customFormat="1" ht="18.75" x14ac:dyDescent="0.3">
      <c r="A112" s="445"/>
      <c r="B112" s="419"/>
      <c r="C112" s="419"/>
      <c r="D112" s="469" t="s">
        <v>884</v>
      </c>
      <c r="E112" s="396"/>
      <c r="F112" s="396"/>
      <c r="G112" s="396"/>
      <c r="H112" s="396"/>
      <c r="I112" s="396"/>
      <c r="J112" s="445"/>
      <c r="K112" s="445"/>
      <c r="L112" s="445"/>
    </row>
    <row r="113" spans="1:13" s="494" customFormat="1" ht="18.75" x14ac:dyDescent="0.3">
      <c r="A113" s="445"/>
      <c r="B113" s="419"/>
      <c r="C113" s="419"/>
      <c r="D113" s="469" t="s">
        <v>1933</v>
      </c>
      <c r="E113" s="396"/>
      <c r="F113" s="396"/>
      <c r="G113" s="396"/>
      <c r="H113" s="396"/>
      <c r="I113" s="396"/>
      <c r="J113" s="445"/>
      <c r="K113" s="445"/>
      <c r="L113" s="445"/>
    </row>
    <row r="114" spans="1:13" s="494" customFormat="1" ht="18.75" x14ac:dyDescent="0.3">
      <c r="A114" s="445"/>
      <c r="B114" s="419"/>
      <c r="C114" s="419"/>
      <c r="D114" s="469" t="s">
        <v>885</v>
      </c>
      <c r="E114" s="396"/>
      <c r="F114" s="396"/>
      <c r="G114" s="396"/>
      <c r="H114" s="396"/>
      <c r="I114" s="396"/>
      <c r="J114" s="445"/>
      <c r="K114" s="445"/>
      <c r="L114" s="445"/>
    </row>
    <row r="115" spans="1:13" s="494" customFormat="1" ht="18.75" x14ac:dyDescent="0.3">
      <c r="A115" s="445"/>
      <c r="B115" s="419"/>
      <c r="C115" s="419"/>
      <c r="D115" s="469" t="s">
        <v>886</v>
      </c>
      <c r="E115" s="396"/>
      <c r="F115" s="396"/>
      <c r="G115" s="396"/>
      <c r="H115" s="396"/>
      <c r="I115" s="396"/>
      <c r="J115" s="445"/>
      <c r="K115" s="445"/>
      <c r="L115" s="445"/>
    </row>
    <row r="116" spans="1:13" s="494" customFormat="1" ht="18.75" x14ac:dyDescent="0.3">
      <c r="A116" s="445"/>
      <c r="B116" s="419"/>
      <c r="C116" s="419"/>
      <c r="D116" s="469"/>
      <c r="E116" s="396"/>
      <c r="F116" s="396"/>
      <c r="G116" s="396"/>
      <c r="H116" s="396"/>
      <c r="I116" s="396"/>
      <c r="J116" s="445"/>
      <c r="K116" s="445"/>
      <c r="L116" s="445"/>
    </row>
    <row r="117" spans="1:13" s="494" customFormat="1" ht="18.75" x14ac:dyDescent="0.3">
      <c r="A117" s="511"/>
      <c r="B117" s="505"/>
      <c r="C117" s="505"/>
      <c r="D117" s="512"/>
      <c r="E117" s="488"/>
      <c r="F117" s="488"/>
      <c r="G117" s="488"/>
      <c r="H117" s="488"/>
      <c r="I117" s="488"/>
      <c r="J117" s="511"/>
      <c r="K117" s="511"/>
      <c r="L117" s="511"/>
    </row>
    <row r="118" spans="1:13" s="494" customFormat="1" ht="18.75" x14ac:dyDescent="0.3">
      <c r="A118" s="450" t="s">
        <v>72</v>
      </c>
      <c r="B118" s="450" t="s">
        <v>887</v>
      </c>
      <c r="C118" s="450" t="s">
        <v>73</v>
      </c>
      <c r="D118" s="449" t="s">
        <v>73</v>
      </c>
      <c r="E118" s="262">
        <f>E102</f>
        <v>2400000</v>
      </c>
      <c r="F118" s="262">
        <f t="shared" ref="F118:I118" si="1">F102</f>
        <v>2400000</v>
      </c>
      <c r="G118" s="262">
        <f t="shared" si="1"/>
        <v>2400000</v>
      </c>
      <c r="H118" s="262">
        <f t="shared" si="1"/>
        <v>2400000</v>
      </c>
      <c r="I118" s="262">
        <f t="shared" si="1"/>
        <v>2400000</v>
      </c>
      <c r="J118" s="306">
        <v>0</v>
      </c>
      <c r="K118" s="306">
        <v>0</v>
      </c>
      <c r="L118" s="23">
        <v>0</v>
      </c>
    </row>
    <row r="119" spans="1:13" s="494" customFormat="1" ht="20.25" x14ac:dyDescent="0.3">
      <c r="A119" s="522"/>
      <c r="B119" s="518"/>
      <c r="C119" s="518"/>
      <c r="D119" s="518"/>
      <c r="E119" s="520"/>
      <c r="F119" s="520"/>
      <c r="G119" s="520"/>
      <c r="H119" s="520"/>
      <c r="I119" s="520"/>
      <c r="J119" s="518"/>
      <c r="K119" s="518"/>
      <c r="L119" s="518"/>
    </row>
    <row r="120" spans="1:13" s="494" customFormat="1" ht="27.75" x14ac:dyDescent="0.3">
      <c r="A120" s="522"/>
      <c r="B120" s="518"/>
      <c r="C120" s="518"/>
      <c r="D120" s="518"/>
      <c r="E120" s="520"/>
      <c r="F120" s="520"/>
      <c r="G120" s="520"/>
      <c r="H120" s="520"/>
      <c r="I120" s="520"/>
      <c r="J120" s="518"/>
      <c r="K120" s="518"/>
      <c r="L120" s="474">
        <v>124</v>
      </c>
    </row>
    <row r="121" spans="1:13" s="494" customFormat="1" ht="20.25" x14ac:dyDescent="0.3">
      <c r="A121" s="522"/>
      <c r="B121" s="518"/>
      <c r="C121" s="518"/>
      <c r="D121" s="518"/>
      <c r="E121" s="520"/>
      <c r="F121" s="520"/>
      <c r="G121" s="520"/>
      <c r="H121" s="520"/>
      <c r="I121" s="520"/>
      <c r="J121" s="518"/>
      <c r="K121" s="518"/>
      <c r="L121" s="518"/>
    </row>
    <row r="122" spans="1:13" s="494" customFormat="1" ht="20.25" x14ac:dyDescent="0.3">
      <c r="A122" s="522"/>
      <c r="B122" s="518"/>
      <c r="C122" s="518"/>
      <c r="D122" s="518"/>
      <c r="E122" s="520"/>
      <c r="F122" s="520"/>
      <c r="G122" s="520"/>
      <c r="H122" s="520"/>
      <c r="I122" s="520"/>
      <c r="J122" s="518"/>
      <c r="K122" s="518"/>
      <c r="L122" s="518"/>
    </row>
    <row r="123" spans="1:13" s="494" customFormat="1" ht="20.25" x14ac:dyDescent="0.3">
      <c r="A123" s="522"/>
      <c r="B123" s="518"/>
      <c r="C123" s="518"/>
      <c r="D123" s="518"/>
      <c r="E123" s="520"/>
      <c r="F123" s="520"/>
      <c r="G123" s="520"/>
      <c r="H123" s="520"/>
      <c r="I123" s="520"/>
      <c r="J123" s="518"/>
      <c r="K123" s="518"/>
      <c r="L123" s="518"/>
    </row>
    <row r="124" spans="1:13" s="494" customFormat="1" ht="20.25" x14ac:dyDescent="0.3">
      <c r="A124" s="522"/>
      <c r="B124" s="518"/>
      <c r="C124" s="518"/>
      <c r="D124" s="518"/>
      <c r="E124" s="520"/>
      <c r="F124" s="520"/>
      <c r="G124" s="520"/>
      <c r="H124" s="520"/>
      <c r="I124" s="520"/>
      <c r="J124" s="518"/>
      <c r="K124" s="518"/>
      <c r="L124" s="518"/>
    </row>
    <row r="125" spans="1:13" ht="20.25" x14ac:dyDescent="0.3">
      <c r="A125" s="522" t="s">
        <v>1941</v>
      </c>
      <c r="B125" s="518"/>
      <c r="C125" s="518"/>
      <c r="D125" s="518"/>
      <c r="E125" s="520"/>
      <c r="F125" s="520"/>
      <c r="G125" s="520"/>
      <c r="H125" s="520"/>
      <c r="I125" s="520"/>
      <c r="J125" s="518"/>
      <c r="K125" s="518"/>
      <c r="L125" s="518"/>
      <c r="M125" s="1"/>
    </row>
    <row r="127" spans="1:13" ht="18.75" x14ac:dyDescent="0.3">
      <c r="A127" s="437" t="s">
        <v>6</v>
      </c>
      <c r="B127" s="437" t="s">
        <v>7</v>
      </c>
      <c r="C127" s="437" t="s">
        <v>8</v>
      </c>
      <c r="D127" s="437" t="s">
        <v>9</v>
      </c>
      <c r="E127" s="677" t="s">
        <v>10</v>
      </c>
      <c r="F127" s="678"/>
      <c r="G127" s="678"/>
      <c r="H127" s="678"/>
      <c r="I127" s="679"/>
      <c r="J127" s="437" t="s">
        <v>11</v>
      </c>
      <c r="K127" s="437" t="s">
        <v>12</v>
      </c>
      <c r="L127" s="495" t="s">
        <v>13</v>
      </c>
    </row>
    <row r="128" spans="1:13" ht="18.75" x14ac:dyDescent="0.3">
      <c r="A128" s="442"/>
      <c r="B128" s="441"/>
      <c r="C128" s="441"/>
      <c r="D128" s="442" t="s">
        <v>14</v>
      </c>
      <c r="E128" s="409">
        <v>2566</v>
      </c>
      <c r="F128" s="409">
        <v>2567</v>
      </c>
      <c r="G128" s="409">
        <v>2568</v>
      </c>
      <c r="H128" s="409">
        <v>2569</v>
      </c>
      <c r="I128" s="409">
        <v>2570</v>
      </c>
      <c r="J128" s="442" t="s">
        <v>15</v>
      </c>
      <c r="K128" s="442" t="s">
        <v>16</v>
      </c>
      <c r="L128" s="497" t="s">
        <v>1703</v>
      </c>
    </row>
    <row r="129" spans="1:12" ht="18.75" x14ac:dyDescent="0.3">
      <c r="A129" s="467"/>
      <c r="B129" s="465"/>
      <c r="C129" s="465"/>
      <c r="D129" s="465"/>
      <c r="E129" s="466" t="s">
        <v>18</v>
      </c>
      <c r="F129" s="466" t="s">
        <v>18</v>
      </c>
      <c r="G129" s="466" t="s">
        <v>18</v>
      </c>
      <c r="H129" s="466" t="s">
        <v>18</v>
      </c>
      <c r="I129" s="466" t="s">
        <v>18</v>
      </c>
      <c r="J129" s="467"/>
      <c r="K129" s="467"/>
      <c r="L129" s="498" t="s">
        <v>1704</v>
      </c>
    </row>
    <row r="130" spans="1:12" ht="18.75" x14ac:dyDescent="0.3">
      <c r="A130" s="424">
        <v>1</v>
      </c>
      <c r="B130" s="418" t="s">
        <v>2081</v>
      </c>
      <c r="C130" s="418" t="s">
        <v>863</v>
      </c>
      <c r="D130" s="418" t="s">
        <v>2083</v>
      </c>
      <c r="E130" s="657">
        <v>27500000</v>
      </c>
      <c r="F130" s="657">
        <v>27500000</v>
      </c>
      <c r="G130" s="657">
        <v>27500000</v>
      </c>
      <c r="H130" s="657">
        <v>27500000</v>
      </c>
      <c r="I130" s="657">
        <v>27500000</v>
      </c>
      <c r="J130" s="418" t="s">
        <v>22</v>
      </c>
      <c r="K130" s="468" t="s">
        <v>498</v>
      </c>
      <c r="L130" s="658" t="s">
        <v>846</v>
      </c>
    </row>
    <row r="131" spans="1:12" ht="18.75" x14ac:dyDescent="0.3">
      <c r="A131" s="445"/>
      <c r="B131" s="419" t="s">
        <v>2082</v>
      </c>
      <c r="C131" s="419" t="s">
        <v>864</v>
      </c>
      <c r="D131" s="419" t="s">
        <v>2084</v>
      </c>
      <c r="E131" s="396"/>
      <c r="F131" s="396"/>
      <c r="G131" s="396"/>
      <c r="H131" s="396"/>
      <c r="I131" s="396"/>
      <c r="J131" s="419" t="s">
        <v>32</v>
      </c>
      <c r="K131" s="469" t="s">
        <v>864</v>
      </c>
      <c r="L131" s="102" t="s">
        <v>847</v>
      </c>
    </row>
    <row r="132" spans="1:12" ht="18.75" x14ac:dyDescent="0.3">
      <c r="A132" s="445"/>
      <c r="B132" s="419" t="s">
        <v>2170</v>
      </c>
      <c r="C132" s="419" t="s">
        <v>865</v>
      </c>
      <c r="D132" s="419"/>
      <c r="E132" s="396"/>
      <c r="F132" s="396"/>
      <c r="G132" s="396"/>
      <c r="H132" s="396"/>
      <c r="I132" s="396"/>
      <c r="J132" s="419" t="s">
        <v>1698</v>
      </c>
      <c r="K132" s="469" t="s">
        <v>866</v>
      </c>
      <c r="L132" s="102" t="s">
        <v>1705</v>
      </c>
    </row>
    <row r="133" spans="1:12" ht="18.75" x14ac:dyDescent="0.3">
      <c r="A133" s="445"/>
      <c r="B133" s="419"/>
      <c r="C133" s="419" t="s">
        <v>867</v>
      </c>
      <c r="D133" s="419"/>
      <c r="E133" s="396"/>
      <c r="F133" s="396"/>
      <c r="G133" s="396"/>
      <c r="H133" s="396"/>
      <c r="I133" s="396"/>
      <c r="J133" s="419" t="s">
        <v>52</v>
      </c>
      <c r="K133" s="469" t="s">
        <v>545</v>
      </c>
      <c r="L133" s="102" t="s">
        <v>1155</v>
      </c>
    </row>
    <row r="134" spans="1:12" ht="18.75" x14ac:dyDescent="0.3">
      <c r="A134" s="448"/>
      <c r="B134" s="367"/>
      <c r="C134" s="367"/>
      <c r="D134" s="367"/>
      <c r="E134" s="345"/>
      <c r="F134" s="345"/>
      <c r="G134" s="345"/>
      <c r="H134" s="345"/>
      <c r="I134" s="345"/>
      <c r="J134" s="367"/>
      <c r="K134" s="380" t="s">
        <v>868</v>
      </c>
      <c r="L134" s="169"/>
    </row>
    <row r="135" spans="1:12" ht="18.75" x14ac:dyDescent="0.3">
      <c r="A135" s="445">
        <v>2</v>
      </c>
      <c r="B135" s="418" t="s">
        <v>2081</v>
      </c>
      <c r="C135" s="418" t="s">
        <v>863</v>
      </c>
      <c r="D135" s="418" t="s">
        <v>2083</v>
      </c>
      <c r="E135" s="657">
        <v>66800000</v>
      </c>
      <c r="F135" s="657">
        <v>66800000</v>
      </c>
      <c r="G135" s="657">
        <v>66800000</v>
      </c>
      <c r="H135" s="657">
        <v>66800000</v>
      </c>
      <c r="I135" s="657">
        <v>66800000</v>
      </c>
      <c r="J135" s="418" t="s">
        <v>22</v>
      </c>
      <c r="K135" s="468" t="s">
        <v>498</v>
      </c>
      <c r="L135" s="658" t="s">
        <v>846</v>
      </c>
    </row>
    <row r="136" spans="1:12" ht="18.75" x14ac:dyDescent="0.3">
      <c r="A136" s="445"/>
      <c r="B136" s="419" t="s">
        <v>2086</v>
      </c>
      <c r="C136" s="419" t="s">
        <v>864</v>
      </c>
      <c r="D136" s="419" t="s">
        <v>2085</v>
      </c>
      <c r="E136" s="396"/>
      <c r="F136" s="396"/>
      <c r="G136" s="396"/>
      <c r="H136" s="396"/>
      <c r="I136" s="396"/>
      <c r="J136" s="419" t="s">
        <v>32</v>
      </c>
      <c r="K136" s="469" t="s">
        <v>864</v>
      </c>
      <c r="L136" s="102" t="s">
        <v>847</v>
      </c>
    </row>
    <row r="137" spans="1:12" ht="18.75" x14ac:dyDescent="0.3">
      <c r="A137" s="445"/>
      <c r="B137" s="419" t="s">
        <v>2170</v>
      </c>
      <c r="C137" s="419" t="s">
        <v>865</v>
      </c>
      <c r="D137" s="419"/>
      <c r="E137" s="396"/>
      <c r="F137" s="396"/>
      <c r="G137" s="396"/>
      <c r="H137" s="396"/>
      <c r="I137" s="396"/>
      <c r="J137" s="419" t="s">
        <v>1698</v>
      </c>
      <c r="K137" s="469" t="s">
        <v>866</v>
      </c>
      <c r="L137" s="102" t="s">
        <v>1705</v>
      </c>
    </row>
    <row r="138" spans="1:12" ht="18.75" x14ac:dyDescent="0.3">
      <c r="A138" s="445"/>
      <c r="B138" s="419"/>
      <c r="C138" s="419" t="s">
        <v>867</v>
      </c>
      <c r="D138" s="419"/>
      <c r="E138" s="396"/>
      <c r="F138" s="396"/>
      <c r="G138" s="396"/>
      <c r="H138" s="396"/>
      <c r="I138" s="396"/>
      <c r="J138" s="419" t="s">
        <v>52</v>
      </c>
      <c r="K138" s="469" t="s">
        <v>545</v>
      </c>
      <c r="L138" s="102" t="s">
        <v>1155</v>
      </c>
    </row>
    <row r="139" spans="1:12" ht="18.75" x14ac:dyDescent="0.3">
      <c r="A139" s="489"/>
      <c r="B139" s="367"/>
      <c r="C139" s="367"/>
      <c r="D139" s="367"/>
      <c r="E139" s="345"/>
      <c r="F139" s="345"/>
      <c r="G139" s="345"/>
      <c r="H139" s="345"/>
      <c r="I139" s="345"/>
      <c r="J139" s="367"/>
      <c r="K139" s="380" t="s">
        <v>868</v>
      </c>
      <c r="L139" s="169"/>
    </row>
    <row r="140" spans="1:12" ht="18.75" x14ac:dyDescent="0.3">
      <c r="A140" s="656" t="s">
        <v>72</v>
      </c>
      <c r="B140" s="656" t="s">
        <v>2087</v>
      </c>
      <c r="C140" s="656" t="s">
        <v>73</v>
      </c>
      <c r="D140" s="656" t="s">
        <v>73</v>
      </c>
      <c r="E140" s="659">
        <f>E130+E135</f>
        <v>94300000</v>
      </c>
      <c r="F140" s="659">
        <f t="shared" ref="F140:I140" si="2">F130+F135</f>
        <v>94300000</v>
      </c>
      <c r="G140" s="659">
        <f t="shared" si="2"/>
        <v>94300000</v>
      </c>
      <c r="H140" s="659">
        <f t="shared" si="2"/>
        <v>94300000</v>
      </c>
      <c r="I140" s="659">
        <f t="shared" si="2"/>
        <v>94300000</v>
      </c>
      <c r="J140" s="656" t="s">
        <v>73</v>
      </c>
      <c r="K140" s="656" t="s">
        <v>73</v>
      </c>
      <c r="L140" s="656" t="s">
        <v>73</v>
      </c>
    </row>
    <row r="153" spans="12:12" ht="27.75" x14ac:dyDescent="0.2">
      <c r="L153" s="474">
        <v>125</v>
      </c>
    </row>
  </sheetData>
  <mergeCells count="9">
    <mergeCell ref="E127:I127"/>
    <mergeCell ref="E37:I37"/>
    <mergeCell ref="E66:I66"/>
    <mergeCell ref="E99:I99"/>
    <mergeCell ref="A6:L6"/>
    <mergeCell ref="A7:L7"/>
    <mergeCell ref="A9:L9"/>
    <mergeCell ref="E14:I14"/>
    <mergeCell ref="A8:L8"/>
  </mergeCells>
  <pageMargins left="0.27559055118110237" right="0.19685039370078741" top="0.19685039370078741" bottom="0.19685039370078741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0"/>
  <sheetViews>
    <sheetView topLeftCell="A61" workbookViewId="0">
      <selection activeCell="D69" sqref="D69"/>
    </sheetView>
  </sheetViews>
  <sheetFormatPr defaultRowHeight="14.25" x14ac:dyDescent="0.2"/>
  <cols>
    <col min="1" max="1" width="4.125" customWidth="1"/>
    <col min="2" max="2" width="16.375" customWidth="1"/>
    <col min="3" max="3" width="10.5" customWidth="1"/>
    <col min="4" max="4" width="12.375" customWidth="1"/>
    <col min="5" max="5" width="24" customWidth="1"/>
    <col min="6" max="6" width="9.125" customWidth="1"/>
    <col min="7" max="7" width="9.875" customWidth="1"/>
    <col min="8" max="8" width="9.375" customWidth="1"/>
    <col min="9" max="9" width="9.5" customWidth="1"/>
    <col min="10" max="10" width="9.125" customWidth="1"/>
  </cols>
  <sheetData>
    <row r="1" spans="1:11" s="494" customFormat="1" x14ac:dyDescent="0.2"/>
    <row r="2" spans="1:11" ht="18.75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5" t="s">
        <v>888</v>
      </c>
    </row>
    <row r="3" spans="1:11" ht="20.25" x14ac:dyDescent="0.3">
      <c r="A3" s="684" t="s">
        <v>889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</row>
    <row r="4" spans="1:11" ht="20.25" x14ac:dyDescent="0.3">
      <c r="A4" s="684" t="s">
        <v>898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</row>
    <row r="5" spans="1:11" ht="20.25" x14ac:dyDescent="0.3">
      <c r="A5" s="691" t="s">
        <v>890</v>
      </c>
      <c r="B5" s="691"/>
      <c r="C5" s="691"/>
      <c r="D5" s="691"/>
      <c r="E5" s="691"/>
      <c r="F5" s="691"/>
      <c r="G5" s="691"/>
      <c r="H5" s="691"/>
      <c r="I5" s="691"/>
      <c r="J5" s="691"/>
      <c r="K5" s="691"/>
    </row>
    <row r="6" spans="1:11" ht="18.75" x14ac:dyDescent="0.3">
      <c r="A6" s="26" t="s">
        <v>6</v>
      </c>
      <c r="B6" s="26" t="s">
        <v>891</v>
      </c>
      <c r="C6" s="26" t="s">
        <v>892</v>
      </c>
      <c r="D6" s="26" t="s">
        <v>893</v>
      </c>
      <c r="E6" s="26" t="s">
        <v>9</v>
      </c>
      <c r="F6" s="688" t="s">
        <v>894</v>
      </c>
      <c r="G6" s="689"/>
      <c r="H6" s="689"/>
      <c r="I6" s="689"/>
      <c r="J6" s="690"/>
      <c r="K6" s="415" t="s">
        <v>13</v>
      </c>
    </row>
    <row r="7" spans="1:11" ht="18.75" x14ac:dyDescent="0.3">
      <c r="A7" s="28"/>
      <c r="B7" s="28"/>
      <c r="C7" s="28"/>
      <c r="D7" s="28"/>
      <c r="E7" s="28" t="s">
        <v>895</v>
      </c>
      <c r="F7" s="26">
        <v>2566</v>
      </c>
      <c r="G7" s="26">
        <v>2567</v>
      </c>
      <c r="H7" s="26">
        <v>2568</v>
      </c>
      <c r="I7" s="27">
        <v>2569</v>
      </c>
      <c r="J7" s="27">
        <v>2570</v>
      </c>
      <c r="K7" s="416" t="s">
        <v>896</v>
      </c>
    </row>
    <row r="8" spans="1:11" ht="18.75" x14ac:dyDescent="0.3">
      <c r="A8" s="29"/>
      <c r="B8" s="29"/>
      <c r="C8" s="29"/>
      <c r="D8" s="29"/>
      <c r="E8" s="29"/>
      <c r="F8" s="29" t="s">
        <v>18</v>
      </c>
      <c r="G8" s="29" t="s">
        <v>18</v>
      </c>
      <c r="H8" s="29" t="s">
        <v>18</v>
      </c>
      <c r="I8" s="29" t="s">
        <v>18</v>
      </c>
      <c r="J8" s="36" t="s">
        <v>18</v>
      </c>
      <c r="K8" s="29"/>
    </row>
    <row r="9" spans="1:11" ht="21.75" x14ac:dyDescent="0.5">
      <c r="A9" s="30">
        <v>1</v>
      </c>
      <c r="B9" s="37" t="s">
        <v>1878</v>
      </c>
      <c r="C9" s="636" t="s">
        <v>1879</v>
      </c>
      <c r="D9" s="636" t="s">
        <v>1880</v>
      </c>
      <c r="E9" s="490" t="s">
        <v>1882</v>
      </c>
      <c r="F9" s="513">
        <v>400000</v>
      </c>
      <c r="G9" s="14">
        <v>400000</v>
      </c>
      <c r="H9" s="513">
        <v>400000</v>
      </c>
      <c r="I9" s="534" t="s">
        <v>73</v>
      </c>
      <c r="J9" s="534" t="s">
        <v>73</v>
      </c>
      <c r="K9" s="122" t="s">
        <v>329</v>
      </c>
    </row>
    <row r="10" spans="1:11" ht="21.75" x14ac:dyDescent="0.5">
      <c r="A10" s="32"/>
      <c r="B10" s="38"/>
      <c r="C10" s="38"/>
      <c r="D10" s="637" t="s">
        <v>1881</v>
      </c>
      <c r="E10" s="492" t="s">
        <v>1883</v>
      </c>
      <c r="F10" s="33"/>
      <c r="G10" s="34"/>
      <c r="H10" s="33"/>
      <c r="I10" s="33"/>
      <c r="J10" s="33"/>
      <c r="K10" s="123" t="s">
        <v>34</v>
      </c>
    </row>
    <row r="11" spans="1:11" ht="21.75" x14ac:dyDescent="0.5">
      <c r="A11" s="32"/>
      <c r="B11" s="38"/>
      <c r="C11" s="38"/>
      <c r="D11" s="38"/>
      <c r="E11" s="492" t="s">
        <v>1884</v>
      </c>
      <c r="F11" s="33"/>
      <c r="G11" s="34"/>
      <c r="H11" s="33"/>
      <c r="I11" s="33"/>
      <c r="J11" s="33"/>
      <c r="K11" s="33"/>
    </row>
    <row r="12" spans="1:11" ht="18.75" x14ac:dyDescent="0.3">
      <c r="A12" s="32"/>
      <c r="B12" s="33"/>
      <c r="C12" s="33"/>
      <c r="D12" s="33"/>
      <c r="E12" s="492" t="s">
        <v>1885</v>
      </c>
      <c r="F12" s="33"/>
      <c r="G12" s="34"/>
      <c r="H12" s="33"/>
      <c r="I12" s="33"/>
      <c r="J12" s="33"/>
      <c r="K12" s="33"/>
    </row>
    <row r="13" spans="1:11" ht="18.75" x14ac:dyDescent="0.3">
      <c r="A13" s="32"/>
      <c r="B13" s="33"/>
      <c r="C13" s="33"/>
      <c r="D13" s="33"/>
      <c r="E13" s="492" t="s">
        <v>1886</v>
      </c>
      <c r="F13" s="33"/>
      <c r="G13" s="34"/>
      <c r="H13" s="33"/>
      <c r="I13" s="33"/>
      <c r="J13" s="33"/>
      <c r="K13" s="33"/>
    </row>
    <row r="14" spans="1:11" ht="18.75" x14ac:dyDescent="0.3">
      <c r="A14" s="32"/>
      <c r="B14" s="33"/>
      <c r="C14" s="33"/>
      <c r="D14" s="33"/>
      <c r="E14" s="492" t="s">
        <v>1887</v>
      </c>
      <c r="F14" s="33"/>
      <c r="G14" s="34"/>
      <c r="H14" s="33"/>
      <c r="I14" s="33"/>
      <c r="J14" s="33"/>
      <c r="K14" s="33"/>
    </row>
    <row r="15" spans="1:11" ht="18.75" x14ac:dyDescent="0.3">
      <c r="A15" s="32"/>
      <c r="B15" s="33"/>
      <c r="C15" s="33"/>
      <c r="D15" s="33"/>
      <c r="E15" s="492" t="s">
        <v>1888</v>
      </c>
      <c r="F15" s="33"/>
      <c r="G15" s="34"/>
      <c r="H15" s="33"/>
      <c r="I15" s="33"/>
      <c r="J15" s="33"/>
      <c r="K15" s="33"/>
    </row>
    <row r="16" spans="1:11" ht="18.75" x14ac:dyDescent="0.3">
      <c r="A16" s="32"/>
      <c r="B16" s="33"/>
      <c r="C16" s="33"/>
      <c r="D16" s="33"/>
      <c r="E16" s="492" t="s">
        <v>1889</v>
      </c>
      <c r="F16" s="33"/>
      <c r="G16" s="34"/>
      <c r="H16" s="33"/>
      <c r="I16" s="33"/>
      <c r="J16" s="33"/>
      <c r="K16" s="33"/>
    </row>
    <row r="17" spans="1:11" ht="18.75" x14ac:dyDescent="0.3">
      <c r="A17" s="32"/>
      <c r="B17" s="33"/>
      <c r="C17" s="33"/>
      <c r="D17" s="33"/>
      <c r="E17" s="492" t="s">
        <v>1890</v>
      </c>
      <c r="F17" s="33"/>
      <c r="G17" s="34"/>
      <c r="H17" s="33"/>
      <c r="I17" s="33"/>
      <c r="J17" s="33"/>
      <c r="K17" s="33"/>
    </row>
    <row r="18" spans="1:11" ht="18.75" x14ac:dyDescent="0.3">
      <c r="A18" s="32"/>
      <c r="B18" s="33"/>
      <c r="C18" s="33"/>
      <c r="D18" s="33"/>
      <c r="E18" s="492" t="s">
        <v>1891</v>
      </c>
      <c r="F18" s="33"/>
      <c r="G18" s="34"/>
      <c r="H18" s="33"/>
      <c r="I18" s="33"/>
      <c r="J18" s="33"/>
      <c r="K18" s="33"/>
    </row>
    <row r="19" spans="1:11" ht="18.75" x14ac:dyDescent="0.3">
      <c r="A19" s="32"/>
      <c r="B19" s="33"/>
      <c r="C19" s="33"/>
      <c r="D19" s="33"/>
      <c r="E19" s="492" t="s">
        <v>1892</v>
      </c>
      <c r="F19" s="33"/>
      <c r="G19" s="34"/>
      <c r="H19" s="33"/>
      <c r="I19" s="33"/>
      <c r="J19" s="33"/>
      <c r="K19" s="33"/>
    </row>
    <row r="20" spans="1:11" ht="18.75" x14ac:dyDescent="0.3">
      <c r="A20" s="32"/>
      <c r="B20" s="33"/>
      <c r="C20" s="33"/>
      <c r="D20" s="33"/>
      <c r="E20" s="492" t="s">
        <v>2058</v>
      </c>
      <c r="F20" s="33"/>
      <c r="G20" s="34"/>
      <c r="H20" s="33"/>
      <c r="I20" s="33"/>
      <c r="J20" s="33"/>
      <c r="K20" s="33"/>
    </row>
    <row r="21" spans="1:11" ht="18.75" x14ac:dyDescent="0.3">
      <c r="A21" s="32"/>
      <c r="B21" s="33"/>
      <c r="C21" s="33"/>
      <c r="D21" s="33"/>
      <c r="E21" s="492" t="s">
        <v>1894</v>
      </c>
      <c r="F21" s="33"/>
      <c r="G21" s="33"/>
      <c r="H21" s="33"/>
      <c r="I21" s="33"/>
      <c r="J21" s="33"/>
      <c r="K21" s="33"/>
    </row>
    <row r="22" spans="1:11" ht="18.75" x14ac:dyDescent="0.3">
      <c r="A22" s="32"/>
      <c r="B22" s="33"/>
      <c r="C22" s="33"/>
      <c r="D22" s="33"/>
      <c r="E22" s="492" t="s">
        <v>1890</v>
      </c>
      <c r="F22" s="33"/>
      <c r="G22" s="33"/>
      <c r="H22" s="33"/>
      <c r="I22" s="33"/>
      <c r="J22" s="33"/>
      <c r="K22" s="33"/>
    </row>
    <row r="23" spans="1:11" ht="18.75" x14ac:dyDescent="0.3">
      <c r="A23" s="491"/>
      <c r="B23" s="492"/>
      <c r="C23" s="492"/>
      <c r="D23" s="492"/>
      <c r="E23" s="492" t="s">
        <v>1895</v>
      </c>
      <c r="F23" s="492"/>
      <c r="G23" s="97"/>
      <c r="H23" s="492"/>
      <c r="I23" s="492"/>
      <c r="J23" s="492"/>
      <c r="K23" s="492"/>
    </row>
    <row r="24" spans="1:11" ht="18.75" x14ac:dyDescent="0.3">
      <c r="A24" s="514"/>
      <c r="B24" s="514"/>
      <c r="C24" s="514"/>
      <c r="D24" s="514"/>
      <c r="E24" s="502" t="s">
        <v>1896</v>
      </c>
      <c r="F24" s="514"/>
      <c r="G24" s="514"/>
      <c r="H24" s="514"/>
      <c r="I24" s="514"/>
      <c r="J24" s="514"/>
      <c r="K24" s="631"/>
    </row>
    <row r="25" spans="1:11" ht="18.75" x14ac:dyDescent="0.3">
      <c r="A25" s="514"/>
      <c r="B25" s="514"/>
      <c r="C25" s="514"/>
      <c r="D25" s="514"/>
      <c r="E25" s="502" t="s">
        <v>1897</v>
      </c>
      <c r="F25" s="514"/>
      <c r="G25" s="514"/>
      <c r="H25" s="514"/>
      <c r="I25" s="514"/>
      <c r="J25" s="514"/>
      <c r="K25" s="514"/>
    </row>
    <row r="26" spans="1:11" ht="18.75" x14ac:dyDescent="0.3">
      <c r="A26" s="514"/>
      <c r="B26" s="514"/>
      <c r="C26" s="514"/>
      <c r="D26" s="514"/>
      <c r="E26" s="502" t="s">
        <v>1898</v>
      </c>
      <c r="F26" s="514"/>
      <c r="G26" s="514"/>
      <c r="H26" s="514"/>
      <c r="I26" s="514"/>
      <c r="J26" s="514"/>
      <c r="K26" s="514"/>
    </row>
    <row r="27" spans="1:11" ht="18.75" x14ac:dyDescent="0.3">
      <c r="A27" s="514"/>
      <c r="B27" s="514"/>
      <c r="C27" s="514"/>
      <c r="D27" s="514"/>
      <c r="E27" s="502" t="s">
        <v>1899</v>
      </c>
      <c r="F27" s="514"/>
      <c r="G27" s="514"/>
      <c r="H27" s="514"/>
      <c r="I27" s="514"/>
      <c r="J27" s="514"/>
      <c r="K27" s="514"/>
    </row>
    <row r="28" spans="1:11" ht="18.75" x14ac:dyDescent="0.3">
      <c r="A28" s="514"/>
      <c r="B28" s="514"/>
      <c r="C28" s="514"/>
      <c r="D28" s="514"/>
      <c r="E28" s="502" t="s">
        <v>1900</v>
      </c>
      <c r="F28" s="514"/>
      <c r="G28" s="514"/>
      <c r="H28" s="514"/>
      <c r="I28" s="514"/>
      <c r="J28" s="514"/>
      <c r="K28" s="514"/>
    </row>
    <row r="29" spans="1:11" ht="18.75" x14ac:dyDescent="0.3">
      <c r="A29" s="489"/>
      <c r="B29" s="489"/>
      <c r="C29" s="489"/>
      <c r="D29" s="489"/>
      <c r="E29" s="504" t="s">
        <v>1901</v>
      </c>
      <c r="F29" s="489"/>
      <c r="G29" s="489"/>
      <c r="H29" s="489"/>
      <c r="I29" s="489"/>
      <c r="J29" s="489"/>
      <c r="K29" s="489"/>
    </row>
    <row r="30" spans="1:11" s="494" customFormat="1" ht="27.75" x14ac:dyDescent="0.3">
      <c r="A30" s="632"/>
      <c r="B30" s="632"/>
      <c r="C30" s="632"/>
      <c r="D30" s="632"/>
      <c r="E30" s="633"/>
      <c r="F30" s="632"/>
      <c r="G30" s="632"/>
      <c r="H30" s="632"/>
      <c r="I30" s="632"/>
      <c r="J30" s="632"/>
      <c r="K30" s="635">
        <v>126</v>
      </c>
    </row>
    <row r="31" spans="1:11" s="494" customFormat="1" ht="18.75" x14ac:dyDescent="0.3">
      <c r="A31" s="634"/>
      <c r="B31" s="634"/>
      <c r="C31" s="634"/>
      <c r="D31" s="634"/>
      <c r="E31" s="311"/>
      <c r="F31" s="634"/>
      <c r="G31" s="634"/>
      <c r="H31" s="634"/>
      <c r="I31" s="634"/>
      <c r="J31" s="634"/>
      <c r="K31" s="634"/>
    </row>
    <row r="32" spans="1:11" s="494" customFormat="1" ht="18.75" x14ac:dyDescent="0.3">
      <c r="A32" s="634"/>
      <c r="B32" s="634"/>
      <c r="C32" s="634"/>
      <c r="D32" s="634"/>
      <c r="E32" s="311"/>
      <c r="F32" s="634"/>
      <c r="G32" s="634"/>
      <c r="H32" s="634"/>
      <c r="I32" s="634"/>
      <c r="J32" s="634"/>
      <c r="K32" s="634"/>
    </row>
    <row r="33" spans="1:11" s="494" customFormat="1" ht="18.75" x14ac:dyDescent="0.3">
      <c r="A33" s="634"/>
      <c r="B33" s="634"/>
      <c r="C33" s="634"/>
      <c r="D33" s="634"/>
      <c r="E33" s="311"/>
      <c r="F33" s="634"/>
      <c r="G33" s="634"/>
      <c r="H33" s="634"/>
      <c r="I33" s="634"/>
      <c r="J33" s="634"/>
      <c r="K33" s="634"/>
    </row>
    <row r="34" spans="1:11" s="494" customFormat="1" ht="18.75" x14ac:dyDescent="0.3">
      <c r="A34" s="495" t="s">
        <v>6</v>
      </c>
      <c r="B34" s="495" t="s">
        <v>891</v>
      </c>
      <c r="C34" s="495" t="s">
        <v>892</v>
      </c>
      <c r="D34" s="495" t="s">
        <v>893</v>
      </c>
      <c r="E34" s="495" t="s">
        <v>9</v>
      </c>
      <c r="F34" s="688" t="s">
        <v>894</v>
      </c>
      <c r="G34" s="689"/>
      <c r="H34" s="689"/>
      <c r="I34" s="689"/>
      <c r="J34" s="690"/>
      <c r="K34" s="415" t="s">
        <v>13</v>
      </c>
    </row>
    <row r="35" spans="1:11" s="494" customFormat="1" ht="18.75" x14ac:dyDescent="0.3">
      <c r="A35" s="497"/>
      <c r="B35" s="497"/>
      <c r="C35" s="497"/>
      <c r="D35" s="497"/>
      <c r="E35" s="497" t="s">
        <v>895</v>
      </c>
      <c r="F35" s="495">
        <v>2566</v>
      </c>
      <c r="G35" s="495">
        <v>2567</v>
      </c>
      <c r="H35" s="495">
        <v>2568</v>
      </c>
      <c r="I35" s="496">
        <v>2569</v>
      </c>
      <c r="J35" s="496">
        <v>2570</v>
      </c>
      <c r="K35" s="416" t="s">
        <v>896</v>
      </c>
    </row>
    <row r="36" spans="1:11" s="494" customFormat="1" ht="18.75" x14ac:dyDescent="0.3">
      <c r="A36" s="498"/>
      <c r="B36" s="498"/>
      <c r="C36" s="498"/>
      <c r="D36" s="498"/>
      <c r="E36" s="498"/>
      <c r="F36" s="498" t="s">
        <v>18</v>
      </c>
      <c r="G36" s="498" t="s">
        <v>18</v>
      </c>
      <c r="H36" s="498" t="s">
        <v>18</v>
      </c>
      <c r="I36" s="498" t="s">
        <v>18</v>
      </c>
      <c r="J36" s="507" t="s">
        <v>18</v>
      </c>
      <c r="K36" s="498"/>
    </row>
    <row r="37" spans="1:11" ht="21.75" x14ac:dyDescent="0.5">
      <c r="A37" s="499">
        <v>2</v>
      </c>
      <c r="B37" s="509" t="s">
        <v>1878</v>
      </c>
      <c r="C37" s="359" t="s">
        <v>1914</v>
      </c>
      <c r="D37" s="509" t="s">
        <v>1880</v>
      </c>
      <c r="E37" s="500" t="s">
        <v>1902</v>
      </c>
      <c r="F37" s="534">
        <v>500000</v>
      </c>
      <c r="G37" s="534">
        <v>500000</v>
      </c>
      <c r="H37" s="534">
        <v>500000</v>
      </c>
      <c r="I37" s="513">
        <v>500000</v>
      </c>
      <c r="J37" s="513">
        <v>500000</v>
      </c>
      <c r="K37" s="499" t="s">
        <v>329</v>
      </c>
    </row>
    <row r="38" spans="1:11" ht="21.75" x14ac:dyDescent="0.5">
      <c r="A38" s="501"/>
      <c r="B38" s="510"/>
      <c r="C38" s="510"/>
      <c r="D38" s="510" t="s">
        <v>1881</v>
      </c>
      <c r="E38" s="502" t="s">
        <v>1883</v>
      </c>
      <c r="F38" s="502"/>
      <c r="G38" s="502"/>
      <c r="H38" s="502"/>
      <c r="I38" s="502"/>
      <c r="J38" s="502"/>
      <c r="K38" s="501" t="s">
        <v>34</v>
      </c>
    </row>
    <row r="39" spans="1:11" ht="18.75" x14ac:dyDescent="0.3">
      <c r="A39" s="501"/>
      <c r="B39" s="502"/>
      <c r="C39" s="502"/>
      <c r="D39" s="502"/>
      <c r="E39" s="502" t="s">
        <v>1903</v>
      </c>
      <c r="F39" s="502"/>
      <c r="G39" s="502"/>
      <c r="H39" s="502"/>
      <c r="I39" s="502"/>
      <c r="J39" s="502"/>
      <c r="K39" s="502"/>
    </row>
    <row r="40" spans="1:11" ht="18.75" x14ac:dyDescent="0.3">
      <c r="A40" s="501"/>
      <c r="B40" s="502"/>
      <c r="C40" s="502"/>
      <c r="D40" s="502"/>
      <c r="E40" s="502" t="s">
        <v>1893</v>
      </c>
      <c r="F40" s="502"/>
      <c r="G40" s="502"/>
      <c r="H40" s="502"/>
      <c r="I40" s="502"/>
      <c r="J40" s="502"/>
      <c r="K40" s="502"/>
    </row>
    <row r="41" spans="1:11" ht="18.75" x14ac:dyDescent="0.3">
      <c r="A41" s="501"/>
      <c r="B41" s="502"/>
      <c r="C41" s="502"/>
      <c r="D41" s="502"/>
      <c r="E41" s="502" t="s">
        <v>1904</v>
      </c>
      <c r="F41" s="502"/>
      <c r="G41" s="502"/>
      <c r="H41" s="502"/>
      <c r="I41" s="502"/>
      <c r="J41" s="502"/>
      <c r="K41" s="502"/>
    </row>
    <row r="42" spans="1:11" ht="18.75" x14ac:dyDescent="0.3">
      <c r="A42" s="501"/>
      <c r="B42" s="502"/>
      <c r="C42" s="502"/>
      <c r="D42" s="502"/>
      <c r="E42" s="502" t="s">
        <v>1905</v>
      </c>
      <c r="F42" s="502"/>
      <c r="G42" s="502"/>
      <c r="H42" s="502"/>
      <c r="I42" s="502"/>
      <c r="J42" s="502"/>
      <c r="K42" s="502"/>
    </row>
    <row r="43" spans="1:11" ht="18.75" x14ac:dyDescent="0.3">
      <c r="A43" s="501"/>
      <c r="B43" s="502"/>
      <c r="C43" s="502"/>
      <c r="D43" s="502"/>
      <c r="E43" s="502" t="s">
        <v>1906</v>
      </c>
      <c r="F43" s="502"/>
      <c r="G43" s="502"/>
      <c r="H43" s="502"/>
      <c r="I43" s="502"/>
      <c r="J43" s="502"/>
      <c r="K43" s="502"/>
    </row>
    <row r="44" spans="1:11" ht="18.75" x14ac:dyDescent="0.3">
      <c r="A44" s="501"/>
      <c r="B44" s="502"/>
      <c r="C44" s="502"/>
      <c r="D44" s="502"/>
      <c r="E44" s="502" t="s">
        <v>1907</v>
      </c>
      <c r="F44" s="502"/>
      <c r="G44" s="502"/>
      <c r="H44" s="502"/>
      <c r="I44" s="502"/>
      <c r="J44" s="502"/>
      <c r="K44" s="502"/>
    </row>
    <row r="45" spans="1:11" ht="18.75" x14ac:dyDescent="0.3">
      <c r="A45" s="501"/>
      <c r="B45" s="502"/>
      <c r="C45" s="502"/>
      <c r="D45" s="502"/>
      <c r="E45" s="502" t="s">
        <v>1908</v>
      </c>
      <c r="F45" s="502"/>
      <c r="G45" s="502"/>
      <c r="H45" s="502"/>
      <c r="I45" s="502"/>
      <c r="J45" s="502"/>
      <c r="K45" s="502"/>
    </row>
    <row r="46" spans="1:11" ht="18.75" x14ac:dyDescent="0.3">
      <c r="A46" s="501"/>
      <c r="B46" s="502"/>
      <c r="C46" s="502"/>
      <c r="D46" s="502"/>
      <c r="E46" s="502" t="s">
        <v>1909</v>
      </c>
      <c r="F46" s="502"/>
      <c r="G46" s="502"/>
      <c r="H46" s="502"/>
      <c r="I46" s="502"/>
      <c r="J46" s="502"/>
      <c r="K46" s="502"/>
    </row>
    <row r="47" spans="1:11" ht="18.75" x14ac:dyDescent="0.3">
      <c r="A47" s="501"/>
      <c r="B47" s="502"/>
      <c r="C47" s="502"/>
      <c r="D47" s="502"/>
      <c r="E47" s="502" t="s">
        <v>1910</v>
      </c>
      <c r="F47" s="502"/>
      <c r="G47" s="502"/>
      <c r="H47" s="502"/>
      <c r="I47" s="502"/>
      <c r="J47" s="502"/>
      <c r="K47" s="502"/>
    </row>
    <row r="48" spans="1:11" ht="18.75" x14ac:dyDescent="0.3">
      <c r="A48" s="501"/>
      <c r="B48" s="502"/>
      <c r="C48" s="502"/>
      <c r="D48" s="502"/>
      <c r="E48" s="502" t="s">
        <v>1911</v>
      </c>
      <c r="F48" s="502"/>
      <c r="G48" s="502"/>
      <c r="H48" s="502"/>
      <c r="I48" s="502"/>
      <c r="J48" s="502"/>
      <c r="K48" s="502"/>
    </row>
    <row r="49" spans="1:11" ht="18.75" x14ac:dyDescent="0.3">
      <c r="A49" s="501"/>
      <c r="B49" s="502"/>
      <c r="C49" s="502"/>
      <c r="D49" s="502"/>
      <c r="E49" s="502" t="s">
        <v>1912</v>
      </c>
      <c r="F49" s="502"/>
      <c r="G49" s="502"/>
      <c r="H49" s="502"/>
      <c r="I49" s="502"/>
      <c r="J49" s="502"/>
      <c r="K49" s="502"/>
    </row>
    <row r="50" spans="1:11" ht="18.75" x14ac:dyDescent="0.3">
      <c r="A50" s="503"/>
      <c r="B50" s="504"/>
      <c r="C50" s="504"/>
      <c r="D50" s="504"/>
      <c r="E50" s="504" t="s">
        <v>1913</v>
      </c>
      <c r="F50" s="504"/>
      <c r="G50" s="504"/>
      <c r="H50" s="504"/>
      <c r="I50" s="504"/>
      <c r="J50" s="504"/>
      <c r="K50" s="504"/>
    </row>
    <row r="51" spans="1:11" ht="18.75" x14ac:dyDescent="0.3">
      <c r="A51" s="499">
        <v>3</v>
      </c>
      <c r="B51" s="500" t="s">
        <v>1919</v>
      </c>
      <c r="C51" s="499" t="s">
        <v>1914</v>
      </c>
      <c r="D51" s="500" t="s">
        <v>1921</v>
      </c>
      <c r="E51" s="500" t="s">
        <v>1922</v>
      </c>
      <c r="F51" s="534">
        <v>35000</v>
      </c>
      <c r="G51" s="534">
        <v>35000</v>
      </c>
      <c r="H51" s="534">
        <v>35000</v>
      </c>
      <c r="I51" s="499" t="s">
        <v>73</v>
      </c>
      <c r="J51" s="499" t="s">
        <v>73</v>
      </c>
      <c r="K51" s="499" t="s">
        <v>329</v>
      </c>
    </row>
    <row r="52" spans="1:11" ht="18.75" x14ac:dyDescent="0.3">
      <c r="A52" s="502"/>
      <c r="B52" s="502" t="s">
        <v>1920</v>
      </c>
      <c r="C52" s="502"/>
      <c r="D52" s="502"/>
      <c r="E52" s="502" t="s">
        <v>1923</v>
      </c>
      <c r="F52" s="502"/>
      <c r="G52" s="502"/>
      <c r="H52" s="502"/>
      <c r="I52" s="502"/>
      <c r="J52" s="502"/>
      <c r="K52" s="501" t="s">
        <v>34</v>
      </c>
    </row>
    <row r="53" spans="1:11" ht="18.75" x14ac:dyDescent="0.3">
      <c r="A53" s="502"/>
      <c r="B53" s="502"/>
      <c r="C53" s="502"/>
      <c r="D53" s="502"/>
      <c r="E53" s="502" t="s">
        <v>1924</v>
      </c>
      <c r="F53" s="502"/>
      <c r="G53" s="502"/>
      <c r="H53" s="502"/>
      <c r="I53" s="502"/>
      <c r="J53" s="502"/>
      <c r="K53" s="502"/>
    </row>
    <row r="54" spans="1:11" ht="18.75" x14ac:dyDescent="0.3">
      <c r="A54" s="502"/>
      <c r="B54" s="502"/>
      <c r="C54" s="502"/>
      <c r="D54" s="502"/>
      <c r="E54" s="502" t="s">
        <v>1925</v>
      </c>
      <c r="F54" s="502"/>
      <c r="G54" s="502"/>
      <c r="H54" s="502"/>
      <c r="I54" s="502"/>
      <c r="J54" s="502"/>
      <c r="K54" s="502"/>
    </row>
    <row r="55" spans="1:11" ht="18.75" x14ac:dyDescent="0.3">
      <c r="A55" s="502"/>
      <c r="B55" s="502"/>
      <c r="C55" s="502"/>
      <c r="D55" s="502"/>
      <c r="E55" s="502" t="s">
        <v>1926</v>
      </c>
      <c r="F55" s="502"/>
      <c r="G55" s="502"/>
      <c r="H55" s="502"/>
      <c r="I55" s="502"/>
      <c r="J55" s="502"/>
      <c r="K55" s="502"/>
    </row>
    <row r="56" spans="1:11" ht="18.75" x14ac:dyDescent="0.3">
      <c r="A56" s="502"/>
      <c r="B56" s="502"/>
      <c r="C56" s="502"/>
      <c r="D56" s="502"/>
      <c r="E56" s="502" t="s">
        <v>1927</v>
      </c>
      <c r="F56" s="502"/>
      <c r="G56" s="502"/>
      <c r="H56" s="502"/>
      <c r="I56" s="502"/>
      <c r="J56" s="502"/>
      <c r="K56" s="502"/>
    </row>
    <row r="57" spans="1:11" ht="18.75" x14ac:dyDescent="0.3">
      <c r="A57" s="502"/>
      <c r="B57" s="502"/>
      <c r="C57" s="502"/>
      <c r="D57" s="502"/>
      <c r="E57" s="502" t="s">
        <v>1928</v>
      </c>
      <c r="F57" s="502"/>
      <c r="G57" s="502"/>
      <c r="H57" s="502"/>
      <c r="I57" s="502"/>
      <c r="J57" s="502"/>
      <c r="K57" s="502"/>
    </row>
    <row r="58" spans="1:11" ht="18.75" x14ac:dyDescent="0.3">
      <c r="A58" s="504"/>
      <c r="B58" s="504"/>
      <c r="C58" s="504"/>
      <c r="D58" s="504"/>
      <c r="E58" s="504" t="s">
        <v>1929</v>
      </c>
      <c r="F58" s="504"/>
      <c r="G58" s="504"/>
      <c r="H58" s="504"/>
      <c r="I58" s="504"/>
      <c r="J58" s="504"/>
      <c r="K58" s="504"/>
    </row>
    <row r="59" spans="1:11" s="494" customFormat="1" ht="18.75" x14ac:dyDescent="0.3">
      <c r="A59" s="311"/>
      <c r="B59" s="311"/>
      <c r="C59" s="311"/>
      <c r="D59" s="311"/>
      <c r="E59" s="311"/>
      <c r="F59" s="311"/>
      <c r="G59" s="311"/>
      <c r="H59" s="311"/>
      <c r="I59" s="311"/>
      <c r="J59" s="311"/>
      <c r="K59" s="311"/>
    </row>
    <row r="60" spans="1:11" ht="27.75" x14ac:dyDescent="0.3">
      <c r="B60" s="644"/>
      <c r="K60" s="474">
        <v>127</v>
      </c>
    </row>
    <row r="61" spans="1:11" s="494" customFormat="1" ht="20.25" x14ac:dyDescent="0.3">
      <c r="B61" s="644"/>
      <c r="K61" s="474"/>
    </row>
    <row r="62" spans="1:11" s="494" customFormat="1" ht="20.25" x14ac:dyDescent="0.3">
      <c r="B62" s="644"/>
      <c r="K62" s="474"/>
    </row>
    <row r="63" spans="1:11" s="494" customFormat="1" ht="20.25" x14ac:dyDescent="0.3">
      <c r="B63" s="644"/>
      <c r="K63" s="474"/>
    </row>
    <row r="64" spans="1:11" s="494" customFormat="1" ht="20.25" x14ac:dyDescent="0.3">
      <c r="B64" s="644"/>
      <c r="K64" s="474"/>
    </row>
    <row r="65" spans="1:11" ht="18.75" x14ac:dyDescent="0.3">
      <c r="A65" s="495" t="s">
        <v>6</v>
      </c>
      <c r="B65" s="495" t="s">
        <v>891</v>
      </c>
      <c r="C65" s="495" t="s">
        <v>892</v>
      </c>
      <c r="D65" s="495" t="s">
        <v>893</v>
      </c>
      <c r="E65" s="495" t="s">
        <v>9</v>
      </c>
      <c r="F65" s="688" t="s">
        <v>894</v>
      </c>
      <c r="G65" s="689"/>
      <c r="H65" s="689"/>
      <c r="I65" s="689"/>
      <c r="J65" s="690"/>
      <c r="K65" s="415" t="s">
        <v>13</v>
      </c>
    </row>
    <row r="66" spans="1:11" ht="18.75" x14ac:dyDescent="0.3">
      <c r="A66" s="497"/>
      <c r="B66" s="497"/>
      <c r="C66" s="497"/>
      <c r="D66" s="497"/>
      <c r="E66" s="497" t="s">
        <v>895</v>
      </c>
      <c r="F66" s="495">
        <v>2566</v>
      </c>
      <c r="G66" s="495">
        <v>2567</v>
      </c>
      <c r="H66" s="495">
        <v>2568</v>
      </c>
      <c r="I66" s="496">
        <v>2569</v>
      </c>
      <c r="J66" s="496">
        <v>2570</v>
      </c>
      <c r="K66" s="416" t="s">
        <v>896</v>
      </c>
    </row>
    <row r="67" spans="1:11" ht="18.75" x14ac:dyDescent="0.3">
      <c r="A67" s="498"/>
      <c r="B67" s="498"/>
      <c r="C67" s="498"/>
      <c r="D67" s="498"/>
      <c r="E67" s="498"/>
      <c r="F67" s="498" t="s">
        <v>18</v>
      </c>
      <c r="G67" s="498" t="s">
        <v>18</v>
      </c>
      <c r="H67" s="498" t="s">
        <v>18</v>
      </c>
      <c r="I67" s="498" t="s">
        <v>18</v>
      </c>
      <c r="J67" s="507" t="s">
        <v>18</v>
      </c>
      <c r="K67" s="498"/>
    </row>
    <row r="68" spans="1:11" ht="21.75" x14ac:dyDescent="0.5">
      <c r="A68" s="645">
        <v>4</v>
      </c>
      <c r="B68" s="646" t="s">
        <v>1919</v>
      </c>
      <c r="C68" s="647" t="s">
        <v>2065</v>
      </c>
      <c r="D68" s="645" t="s">
        <v>1914</v>
      </c>
      <c r="E68" s="648" t="s">
        <v>2061</v>
      </c>
      <c r="F68" s="649">
        <v>17800</v>
      </c>
      <c r="G68" s="650" t="s">
        <v>73</v>
      </c>
      <c r="H68" s="651" t="s">
        <v>73</v>
      </c>
      <c r="I68" s="651" t="s">
        <v>73</v>
      </c>
      <c r="J68" s="651" t="s">
        <v>73</v>
      </c>
      <c r="K68" s="645" t="s">
        <v>329</v>
      </c>
    </row>
    <row r="69" spans="1:11" ht="21.75" x14ac:dyDescent="0.5">
      <c r="A69" s="652"/>
      <c r="B69" s="653" t="s">
        <v>1920</v>
      </c>
      <c r="C69" s="653"/>
      <c r="D69" s="652" t="s">
        <v>2066</v>
      </c>
      <c r="E69" s="654" t="s">
        <v>2062</v>
      </c>
      <c r="F69" s="654" t="s">
        <v>2060</v>
      </c>
      <c r="G69" s="655"/>
      <c r="H69" s="654"/>
      <c r="I69" s="654"/>
      <c r="J69" s="654"/>
      <c r="K69" s="652" t="s">
        <v>34</v>
      </c>
    </row>
    <row r="70" spans="1:11" s="494" customFormat="1" ht="21.75" x14ac:dyDescent="0.5">
      <c r="A70" s="652"/>
      <c r="B70" s="653"/>
      <c r="C70" s="653"/>
      <c r="D70" s="653"/>
      <c r="E70" s="654" t="s">
        <v>2063</v>
      </c>
      <c r="F70" s="654"/>
      <c r="G70" s="655"/>
      <c r="H70" s="654"/>
      <c r="I70" s="654"/>
      <c r="J70" s="654"/>
      <c r="K70" s="654"/>
    </row>
    <row r="71" spans="1:11" s="494" customFormat="1" ht="18.75" x14ac:dyDescent="0.3">
      <c r="A71" s="652"/>
      <c r="B71" s="654"/>
      <c r="C71" s="654"/>
      <c r="D71" s="654"/>
      <c r="E71" s="654" t="s">
        <v>2064</v>
      </c>
      <c r="F71" s="654"/>
      <c r="G71" s="655"/>
      <c r="H71" s="654"/>
      <c r="I71" s="654"/>
      <c r="J71" s="654"/>
      <c r="K71" s="654"/>
    </row>
    <row r="72" spans="1:11" ht="18.75" x14ac:dyDescent="0.3">
      <c r="A72" s="499">
        <v>5</v>
      </c>
      <c r="B72" s="500" t="s">
        <v>2067</v>
      </c>
      <c r="C72" s="499" t="s">
        <v>2065</v>
      </c>
      <c r="D72" s="499" t="s">
        <v>1914</v>
      </c>
      <c r="E72" s="500" t="s">
        <v>2068</v>
      </c>
      <c r="F72" s="513">
        <v>850000</v>
      </c>
      <c r="G72" s="499" t="s">
        <v>74</v>
      </c>
      <c r="H72" s="499" t="s">
        <v>73</v>
      </c>
      <c r="I72" s="499" t="s">
        <v>73</v>
      </c>
      <c r="J72" s="499" t="s">
        <v>73</v>
      </c>
      <c r="K72" s="499" t="s">
        <v>376</v>
      </c>
    </row>
    <row r="73" spans="1:11" ht="18.75" x14ac:dyDescent="0.3">
      <c r="A73" s="502"/>
      <c r="B73" s="502"/>
      <c r="C73" s="502"/>
      <c r="D73" s="501" t="s">
        <v>2072</v>
      </c>
      <c r="E73" s="502" t="s">
        <v>2069</v>
      </c>
      <c r="F73" s="502"/>
      <c r="G73" s="502"/>
      <c r="H73" s="502"/>
      <c r="I73" s="502"/>
      <c r="J73" s="502"/>
      <c r="K73" s="501" t="s">
        <v>1638</v>
      </c>
    </row>
    <row r="74" spans="1:11" ht="18.75" x14ac:dyDescent="0.3">
      <c r="A74" s="502"/>
      <c r="B74" s="502"/>
      <c r="C74" s="502"/>
      <c r="D74" s="501" t="s">
        <v>2073</v>
      </c>
      <c r="E74" s="502" t="s">
        <v>2070</v>
      </c>
      <c r="F74" s="502"/>
      <c r="G74" s="502"/>
      <c r="H74" s="502"/>
      <c r="I74" s="502"/>
      <c r="J74" s="502"/>
      <c r="K74" s="502"/>
    </row>
    <row r="75" spans="1:11" ht="18.75" x14ac:dyDescent="0.3">
      <c r="A75" s="502"/>
      <c r="B75" s="502"/>
      <c r="C75" s="502"/>
      <c r="D75" s="501"/>
      <c r="E75" s="502" t="s">
        <v>2074</v>
      </c>
      <c r="F75" s="502"/>
      <c r="G75" s="502"/>
      <c r="H75" s="502"/>
      <c r="I75" s="502"/>
      <c r="J75" s="502"/>
      <c r="K75" s="631"/>
    </row>
    <row r="76" spans="1:11" ht="18.75" x14ac:dyDescent="0.3">
      <c r="A76" s="504"/>
      <c r="B76" s="504"/>
      <c r="C76" s="504"/>
      <c r="D76" s="504"/>
      <c r="E76" s="504" t="s">
        <v>2071</v>
      </c>
      <c r="F76" s="504"/>
      <c r="G76" s="504"/>
      <c r="H76" s="504"/>
      <c r="I76" s="504"/>
      <c r="J76" s="504"/>
      <c r="K76" s="504"/>
    </row>
    <row r="77" spans="1:11" s="494" customFormat="1" ht="18.75" x14ac:dyDescent="0.3">
      <c r="A77" s="414" t="s">
        <v>72</v>
      </c>
      <c r="B77" s="656" t="s">
        <v>2107</v>
      </c>
      <c r="C77" s="656" t="s">
        <v>73</v>
      </c>
      <c r="D77" s="656" t="s">
        <v>73</v>
      </c>
      <c r="E77" s="656" t="s">
        <v>73</v>
      </c>
      <c r="F77" s="665">
        <f>F9+F37+F51+F68</f>
        <v>952800</v>
      </c>
      <c r="G77" s="54">
        <f>G9+G37+G51</f>
        <v>935000</v>
      </c>
      <c r="H77" s="665">
        <f>H9+H37+H51</f>
        <v>935000</v>
      </c>
      <c r="I77" s="665">
        <f>I37</f>
        <v>500000</v>
      </c>
      <c r="J77" s="665">
        <f>J37</f>
        <v>500000</v>
      </c>
      <c r="K77" s="656" t="s">
        <v>73</v>
      </c>
    </row>
    <row r="78" spans="1:11" s="494" customFormat="1" ht="18.75" x14ac:dyDescent="0.3">
      <c r="A78" s="311"/>
      <c r="B78" s="311"/>
      <c r="C78" s="311"/>
      <c r="D78" s="311"/>
      <c r="E78" s="311"/>
      <c r="F78" s="311"/>
      <c r="G78" s="311"/>
      <c r="H78" s="311"/>
      <c r="I78" s="311"/>
      <c r="J78" s="311"/>
      <c r="K78" s="311"/>
    </row>
    <row r="79" spans="1:11" s="494" customFormat="1" ht="18.75" x14ac:dyDescent="0.3">
      <c r="A79" s="311"/>
      <c r="B79" s="311"/>
      <c r="C79" s="311"/>
      <c r="D79" s="311"/>
      <c r="E79" s="311"/>
      <c r="F79" s="311"/>
      <c r="G79" s="311"/>
      <c r="H79" s="311"/>
      <c r="I79" s="311"/>
      <c r="J79" s="311"/>
      <c r="K79" s="311"/>
    </row>
    <row r="80" spans="1:11" s="494" customFormat="1" ht="18.75" x14ac:dyDescent="0.3">
      <c r="A80" s="311"/>
      <c r="B80" s="311"/>
      <c r="C80" s="311"/>
      <c r="D80" s="311"/>
      <c r="E80" s="311"/>
      <c r="F80" s="311"/>
      <c r="G80" s="311"/>
      <c r="H80" s="311"/>
      <c r="I80" s="311"/>
      <c r="J80" s="311"/>
      <c r="K80" s="311"/>
    </row>
    <row r="81" spans="1:11" s="494" customFormat="1" ht="18.75" x14ac:dyDescent="0.3">
      <c r="A81" s="311"/>
      <c r="B81" s="311"/>
      <c r="C81" s="311"/>
      <c r="D81" s="311"/>
      <c r="E81" s="311"/>
      <c r="F81" s="311"/>
      <c r="G81" s="311"/>
      <c r="H81" s="311"/>
      <c r="I81" s="311"/>
      <c r="J81" s="311"/>
      <c r="K81" s="311"/>
    </row>
    <row r="82" spans="1:11" s="494" customFormat="1" ht="18.75" x14ac:dyDescent="0.3">
      <c r="A82" s="311"/>
      <c r="B82" s="311"/>
      <c r="C82" s="311"/>
      <c r="D82" s="311"/>
      <c r="E82" s="311"/>
      <c r="F82" s="311"/>
      <c r="G82" s="311"/>
      <c r="H82" s="311"/>
      <c r="I82" s="311"/>
      <c r="J82" s="311"/>
      <c r="K82" s="311"/>
    </row>
    <row r="83" spans="1:11" s="494" customFormat="1" ht="18.75" x14ac:dyDescent="0.3">
      <c r="A83" s="311"/>
      <c r="B83" s="311"/>
      <c r="C83" s="311"/>
      <c r="D83" s="311"/>
      <c r="E83" s="311"/>
      <c r="F83" s="311"/>
      <c r="G83" s="311"/>
      <c r="H83" s="311"/>
      <c r="I83" s="311"/>
      <c r="J83" s="311"/>
      <c r="K83" s="311"/>
    </row>
    <row r="84" spans="1:11" s="494" customFormat="1" ht="18.75" x14ac:dyDescent="0.3">
      <c r="A84" s="311"/>
      <c r="B84" s="311"/>
      <c r="C84" s="311"/>
      <c r="D84" s="311"/>
      <c r="E84" s="311"/>
      <c r="F84" s="311"/>
      <c r="G84" s="311"/>
      <c r="H84" s="311"/>
      <c r="I84" s="311"/>
      <c r="J84" s="311"/>
      <c r="K84" s="311"/>
    </row>
    <row r="85" spans="1:11" s="494" customFormat="1" ht="18.75" x14ac:dyDescent="0.3">
      <c r="A85" s="311"/>
      <c r="B85" s="311"/>
      <c r="C85" s="311"/>
      <c r="D85" s="311"/>
      <c r="E85" s="311"/>
      <c r="F85" s="311"/>
      <c r="G85" s="311"/>
      <c r="H85" s="311"/>
      <c r="I85" s="311"/>
      <c r="J85" s="311"/>
      <c r="K85" s="311"/>
    </row>
    <row r="86" spans="1:11" s="494" customFormat="1" ht="18.75" x14ac:dyDescent="0.3">
      <c r="A86" s="311"/>
      <c r="B86" s="311"/>
      <c r="C86" s="311"/>
      <c r="D86" s="311"/>
      <c r="E86" s="311"/>
      <c r="F86" s="311"/>
      <c r="G86" s="311"/>
      <c r="H86" s="311"/>
      <c r="I86" s="311"/>
      <c r="J86" s="311"/>
      <c r="K86" s="311"/>
    </row>
    <row r="87" spans="1:11" s="494" customFormat="1" ht="18.75" x14ac:dyDescent="0.3">
      <c r="A87" s="311"/>
      <c r="B87" s="311"/>
      <c r="C87" s="311"/>
      <c r="D87" s="311"/>
      <c r="E87" s="311"/>
      <c r="F87" s="311"/>
      <c r="G87" s="311"/>
      <c r="H87" s="311"/>
      <c r="I87" s="311"/>
      <c r="J87" s="311"/>
      <c r="K87" s="311"/>
    </row>
    <row r="88" spans="1:11" s="494" customFormat="1" ht="18.75" x14ac:dyDescent="0.3">
      <c r="A88" s="311"/>
      <c r="B88" s="311"/>
      <c r="C88" s="311"/>
      <c r="D88" s="311"/>
      <c r="E88" s="311"/>
      <c r="F88" s="311"/>
      <c r="G88" s="311"/>
      <c r="H88" s="311"/>
      <c r="I88" s="311"/>
      <c r="J88" s="311"/>
      <c r="K88" s="311"/>
    </row>
    <row r="90" spans="1:11" ht="27.75" x14ac:dyDescent="0.2">
      <c r="K90" s="474">
        <v>128</v>
      </c>
    </row>
  </sheetData>
  <mergeCells count="6">
    <mergeCell ref="F65:J65"/>
    <mergeCell ref="A3:K3"/>
    <mergeCell ref="A4:K4"/>
    <mergeCell ref="A5:K5"/>
    <mergeCell ref="F6:J6"/>
    <mergeCell ref="F34:J34"/>
  </mergeCells>
  <pageMargins left="0.27559055118110237" right="0.11811023622047245" top="0.19685039370078741" bottom="0.19685039370078741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3"/>
  <sheetViews>
    <sheetView workbookViewId="0">
      <selection activeCell="D49" sqref="D49"/>
    </sheetView>
  </sheetViews>
  <sheetFormatPr defaultRowHeight="14.25" x14ac:dyDescent="0.2"/>
  <cols>
    <col min="1" max="1" width="27.125" customWidth="1"/>
    <col min="2" max="2" width="6.625" customWidth="1"/>
    <col min="3" max="3" width="10.75" customWidth="1"/>
    <col min="4" max="4" width="6.625" customWidth="1"/>
    <col min="5" max="5" width="10.5" customWidth="1"/>
    <col min="6" max="6" width="6.625" customWidth="1"/>
    <col min="7" max="7" width="11.25" customWidth="1"/>
    <col min="8" max="8" width="6.625" customWidth="1"/>
    <col min="9" max="9" width="12" customWidth="1"/>
    <col min="10" max="10" width="6.625" customWidth="1"/>
    <col min="11" max="11" width="10.75" customWidth="1"/>
    <col min="12" max="12" width="6.625" customWidth="1"/>
    <col min="13" max="13" width="9.625" customWidth="1"/>
  </cols>
  <sheetData>
    <row r="1" spans="1:14" ht="20.25" x14ac:dyDescent="0.3">
      <c r="A1" s="61" t="s">
        <v>1619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82" t="s">
        <v>1620</v>
      </c>
    </row>
    <row r="2" spans="1:14" ht="20.25" x14ac:dyDescent="0.3">
      <c r="A2" s="684" t="s">
        <v>899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</row>
    <row r="3" spans="1:14" ht="20.25" x14ac:dyDescent="0.3">
      <c r="A3" s="684" t="s">
        <v>898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</row>
    <row r="4" spans="1:14" ht="20.25" x14ac:dyDescent="0.3">
      <c r="A4" s="693" t="s">
        <v>3</v>
      </c>
      <c r="B4" s="693"/>
      <c r="C4" s="693"/>
      <c r="D4" s="693"/>
      <c r="E4" s="693"/>
      <c r="F4" s="693"/>
      <c r="G4" s="693"/>
      <c r="H4" s="693"/>
      <c r="I4" s="693"/>
      <c r="J4" s="693"/>
      <c r="K4" s="693"/>
      <c r="L4" s="693"/>
      <c r="M4" s="693"/>
    </row>
    <row r="5" spans="1:14" ht="18.75" x14ac:dyDescent="0.3">
      <c r="A5" s="43" t="s">
        <v>900</v>
      </c>
      <c r="B5" s="692" t="s">
        <v>922</v>
      </c>
      <c r="C5" s="692"/>
      <c r="D5" s="692" t="s">
        <v>923</v>
      </c>
      <c r="E5" s="692"/>
      <c r="F5" s="692" t="s">
        <v>924</v>
      </c>
      <c r="G5" s="692"/>
      <c r="H5" s="692" t="s">
        <v>925</v>
      </c>
      <c r="I5" s="692"/>
      <c r="J5" s="692" t="s">
        <v>926</v>
      </c>
      <c r="K5" s="692"/>
      <c r="L5" s="692" t="s">
        <v>901</v>
      </c>
      <c r="M5" s="692"/>
      <c r="N5" s="300"/>
    </row>
    <row r="6" spans="1:14" ht="18.75" x14ac:dyDescent="0.3">
      <c r="A6" s="47"/>
      <c r="B6" s="122" t="s">
        <v>902</v>
      </c>
      <c r="C6" s="122" t="s">
        <v>10</v>
      </c>
      <c r="D6" s="122" t="s">
        <v>902</v>
      </c>
      <c r="E6" s="122" t="s">
        <v>10</v>
      </c>
      <c r="F6" s="122" t="s">
        <v>902</v>
      </c>
      <c r="G6" s="122" t="s">
        <v>10</v>
      </c>
      <c r="H6" s="122" t="s">
        <v>902</v>
      </c>
      <c r="I6" s="122" t="s">
        <v>10</v>
      </c>
      <c r="J6" s="122" t="s">
        <v>902</v>
      </c>
      <c r="K6" s="122" t="s">
        <v>10</v>
      </c>
      <c r="L6" s="122" t="s">
        <v>902</v>
      </c>
      <c r="M6" s="122" t="s">
        <v>10</v>
      </c>
    </row>
    <row r="7" spans="1:14" ht="18.75" x14ac:dyDescent="0.3">
      <c r="A7" s="51"/>
      <c r="B7" s="98" t="s">
        <v>7</v>
      </c>
      <c r="C7" s="98" t="s">
        <v>18</v>
      </c>
      <c r="D7" s="98" t="s">
        <v>7</v>
      </c>
      <c r="E7" s="98" t="s">
        <v>18</v>
      </c>
      <c r="F7" s="98" t="s">
        <v>7</v>
      </c>
      <c r="G7" s="98" t="s">
        <v>18</v>
      </c>
      <c r="H7" s="98" t="s">
        <v>7</v>
      </c>
      <c r="I7" s="98" t="s">
        <v>18</v>
      </c>
      <c r="J7" s="98" t="s">
        <v>7</v>
      </c>
      <c r="K7" s="98" t="s">
        <v>18</v>
      </c>
      <c r="L7" s="98" t="s">
        <v>7</v>
      </c>
      <c r="M7" s="98" t="s">
        <v>18</v>
      </c>
    </row>
    <row r="8" spans="1:14" ht="18.75" x14ac:dyDescent="0.3">
      <c r="A8" s="62" t="s">
        <v>903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4" ht="18.75" x14ac:dyDescent="0.3">
      <c r="A9" s="48" t="s">
        <v>1678</v>
      </c>
      <c r="B9" s="102"/>
      <c r="C9" s="299"/>
      <c r="D9" s="102"/>
      <c r="E9" s="299"/>
      <c r="F9" s="102"/>
      <c r="G9" s="299"/>
      <c r="H9" s="102"/>
      <c r="I9" s="55"/>
      <c r="J9" s="102"/>
      <c r="K9" s="55"/>
      <c r="L9" s="102"/>
      <c r="M9" s="71"/>
    </row>
    <row r="10" spans="1:14" s="39" customFormat="1" ht="18.75" x14ac:dyDescent="0.3">
      <c r="A10" s="48" t="s">
        <v>1677</v>
      </c>
      <c r="B10" s="102"/>
      <c r="C10" s="299"/>
      <c r="D10" s="102"/>
      <c r="E10" s="299"/>
      <c r="F10" s="102"/>
      <c r="G10" s="299"/>
      <c r="H10" s="102"/>
      <c r="I10" s="55"/>
      <c r="J10" s="102"/>
      <c r="K10" s="55"/>
      <c r="L10" s="102"/>
      <c r="M10" s="71"/>
    </row>
    <row r="11" spans="1:14" ht="18.75" x14ac:dyDescent="0.3">
      <c r="A11" s="60" t="s">
        <v>72</v>
      </c>
      <c r="B11" s="638"/>
      <c r="C11" s="639"/>
      <c r="D11" s="638"/>
      <c r="E11" s="639"/>
      <c r="F11" s="638"/>
      <c r="G11" s="639"/>
      <c r="H11" s="563"/>
      <c r="I11" s="639"/>
      <c r="J11" s="638"/>
      <c r="K11" s="639"/>
      <c r="L11" s="638"/>
      <c r="M11" s="639"/>
    </row>
    <row r="12" spans="1:14" ht="18.75" x14ac:dyDescent="0.3">
      <c r="A12" s="45" t="s">
        <v>904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14" ht="18.75" x14ac:dyDescent="0.3">
      <c r="A13" s="47" t="s">
        <v>905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1:14" ht="18.75" x14ac:dyDescent="0.3">
      <c r="A14" s="47" t="s">
        <v>906</v>
      </c>
      <c r="B14" s="46">
        <v>33</v>
      </c>
      <c r="C14" s="49">
        <v>2306400</v>
      </c>
      <c r="D14" s="46">
        <v>33</v>
      </c>
      <c r="E14" s="49">
        <f>C14</f>
        <v>2306400</v>
      </c>
      <c r="F14" s="46">
        <v>33</v>
      </c>
      <c r="G14" s="49">
        <f>E14</f>
        <v>2306400</v>
      </c>
      <c r="H14" s="49">
        <v>33</v>
      </c>
      <c r="I14" s="49">
        <f>G14</f>
        <v>2306400</v>
      </c>
      <c r="J14" s="46">
        <v>33</v>
      </c>
      <c r="K14" s="49">
        <f>I14</f>
        <v>2306400</v>
      </c>
      <c r="L14" s="70">
        <f>B14+D14+F14+H14+J14</f>
        <v>165</v>
      </c>
      <c r="M14" s="71">
        <f>C14+E14+G14+I14+K14</f>
        <v>11532000</v>
      </c>
    </row>
    <row r="15" spans="1:14" ht="18.75" x14ac:dyDescent="0.3">
      <c r="A15" s="47" t="s">
        <v>907</v>
      </c>
      <c r="B15" s="46">
        <v>15</v>
      </c>
      <c r="C15" s="49">
        <f>ผ.02!E381</f>
        <v>821000</v>
      </c>
      <c r="D15" s="46">
        <v>14</v>
      </c>
      <c r="E15" s="49">
        <f>C15</f>
        <v>821000</v>
      </c>
      <c r="F15" s="46">
        <v>14</v>
      </c>
      <c r="G15" s="49">
        <f>E15</f>
        <v>821000</v>
      </c>
      <c r="H15" s="49">
        <v>14</v>
      </c>
      <c r="I15" s="49">
        <f>G15</f>
        <v>821000</v>
      </c>
      <c r="J15" s="46">
        <v>14</v>
      </c>
      <c r="K15" s="49">
        <f>I15</f>
        <v>821000</v>
      </c>
      <c r="L15" s="508">
        <f>B15+D15+F15+H15+J15</f>
        <v>71</v>
      </c>
      <c r="M15" s="71">
        <f>C15+E15+G15+I15+K15</f>
        <v>4105000</v>
      </c>
    </row>
    <row r="16" spans="1:14" ht="18.75" x14ac:dyDescent="0.3">
      <c r="A16" s="47" t="s">
        <v>908</v>
      </c>
      <c r="B16" s="46"/>
      <c r="C16" s="49"/>
      <c r="D16" s="46"/>
      <c r="E16" s="49"/>
      <c r="F16" s="46"/>
      <c r="G16" s="49"/>
      <c r="H16" s="46"/>
      <c r="I16" s="49"/>
      <c r="J16" s="46"/>
      <c r="K16" s="49"/>
      <c r="L16" s="47"/>
      <c r="M16" s="55"/>
    </row>
    <row r="17" spans="1:13" ht="18.75" x14ac:dyDescent="0.3">
      <c r="A17" s="51" t="s">
        <v>909</v>
      </c>
      <c r="B17" s="50">
        <v>10</v>
      </c>
      <c r="C17" s="52">
        <f>ผ.02!E537</f>
        <v>144500</v>
      </c>
      <c r="D17" s="50">
        <v>10</v>
      </c>
      <c r="E17" s="52">
        <f>C17</f>
        <v>144500</v>
      </c>
      <c r="F17" s="50">
        <v>10</v>
      </c>
      <c r="G17" s="52">
        <f>E17</f>
        <v>144500</v>
      </c>
      <c r="H17" s="52">
        <v>10</v>
      </c>
      <c r="I17" s="52">
        <f>G17</f>
        <v>144500</v>
      </c>
      <c r="J17" s="50">
        <v>10</v>
      </c>
      <c r="K17" s="52">
        <f>I17</f>
        <v>144500</v>
      </c>
      <c r="L17" s="63">
        <f>B17+D17+F17+H17+J17</f>
        <v>50</v>
      </c>
      <c r="M17" s="64">
        <f>C17+E17+G17+I17+K17</f>
        <v>722500</v>
      </c>
    </row>
    <row r="18" spans="1:13" ht="18.75" x14ac:dyDescent="0.3">
      <c r="A18" s="41" t="s">
        <v>910</v>
      </c>
      <c r="B18" s="532">
        <f t="shared" ref="B18:M18" si="0">B14+B15+B17</f>
        <v>58</v>
      </c>
      <c r="C18" s="549">
        <f t="shared" si="0"/>
        <v>3271900</v>
      </c>
      <c r="D18" s="532">
        <f t="shared" si="0"/>
        <v>57</v>
      </c>
      <c r="E18" s="549">
        <f t="shared" si="0"/>
        <v>3271900</v>
      </c>
      <c r="F18" s="532">
        <f t="shared" si="0"/>
        <v>57</v>
      </c>
      <c r="G18" s="549">
        <f t="shared" si="0"/>
        <v>3271900</v>
      </c>
      <c r="H18" s="549">
        <f t="shared" si="0"/>
        <v>57</v>
      </c>
      <c r="I18" s="549">
        <f t="shared" si="0"/>
        <v>3271900</v>
      </c>
      <c r="J18" s="532">
        <f t="shared" si="0"/>
        <v>57</v>
      </c>
      <c r="K18" s="549">
        <f t="shared" si="0"/>
        <v>3271900</v>
      </c>
      <c r="L18" s="72">
        <f t="shared" si="0"/>
        <v>286</v>
      </c>
      <c r="M18" s="549">
        <f t="shared" si="0"/>
        <v>16359500</v>
      </c>
    </row>
    <row r="19" spans="1:13" ht="18.75" x14ac:dyDescent="0.3">
      <c r="A19" s="56" t="s">
        <v>911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ht="18.75" x14ac:dyDescent="0.3">
      <c r="A20" s="47" t="s">
        <v>912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</row>
    <row r="21" spans="1:13" ht="18.75" x14ac:dyDescent="0.3">
      <c r="A21" s="47" t="s">
        <v>913</v>
      </c>
      <c r="B21" s="46">
        <v>7</v>
      </c>
      <c r="C21" s="49">
        <f>ผ.02!E615</f>
        <v>240600</v>
      </c>
      <c r="D21" s="46">
        <v>7</v>
      </c>
      <c r="E21" s="49">
        <v>240600</v>
      </c>
      <c r="F21" s="46">
        <v>7</v>
      </c>
      <c r="G21" s="49">
        <v>240600</v>
      </c>
      <c r="H21" s="49">
        <v>7</v>
      </c>
      <c r="I21" s="49">
        <v>240600</v>
      </c>
      <c r="J21" s="46">
        <v>7</v>
      </c>
      <c r="K21" s="49">
        <v>240600</v>
      </c>
      <c r="L21" s="70">
        <f>B21+D21+F21+H21+J21</f>
        <v>35</v>
      </c>
      <c r="M21" s="71">
        <f>C21+E21+G21+I21+K21</f>
        <v>1203000</v>
      </c>
    </row>
    <row r="22" spans="1:13" ht="18.75" x14ac:dyDescent="0.3">
      <c r="A22" s="47" t="s">
        <v>914</v>
      </c>
      <c r="B22" s="46">
        <v>4</v>
      </c>
      <c r="C22" s="89">
        <v>89000</v>
      </c>
      <c r="D22" s="46">
        <v>5</v>
      </c>
      <c r="E22" s="89">
        <f>C22</f>
        <v>89000</v>
      </c>
      <c r="F22" s="548">
        <v>5</v>
      </c>
      <c r="G22" s="89">
        <f>E22</f>
        <v>89000</v>
      </c>
      <c r="H22" s="89">
        <v>5</v>
      </c>
      <c r="I22" s="89">
        <f>G22</f>
        <v>89000</v>
      </c>
      <c r="J22" s="548">
        <v>5</v>
      </c>
      <c r="K22" s="89">
        <f>I22</f>
        <v>89000</v>
      </c>
      <c r="L22" s="70">
        <v>30</v>
      </c>
      <c r="M22" s="71">
        <f>C22+E22+G22+I22+K22</f>
        <v>445000</v>
      </c>
    </row>
    <row r="23" spans="1:13" s="494" customFormat="1" ht="18.75" x14ac:dyDescent="0.3">
      <c r="A23" s="502" t="s">
        <v>1915</v>
      </c>
      <c r="B23" s="501">
        <v>1</v>
      </c>
      <c r="C23" s="97">
        <v>100000</v>
      </c>
      <c r="D23" s="501">
        <v>1</v>
      </c>
      <c r="E23" s="97">
        <v>100000</v>
      </c>
      <c r="F23" s="501">
        <v>1</v>
      </c>
      <c r="G23" s="97">
        <v>100000</v>
      </c>
      <c r="H23" s="97">
        <v>1</v>
      </c>
      <c r="I23" s="97">
        <v>100000</v>
      </c>
      <c r="J23" s="501">
        <v>1</v>
      </c>
      <c r="K23" s="97">
        <v>100000</v>
      </c>
      <c r="L23" s="508">
        <v>5</v>
      </c>
      <c r="M23" s="71">
        <f>C23+E23+G23+I23+K23</f>
        <v>500000</v>
      </c>
    </row>
    <row r="24" spans="1:13" ht="18.75" x14ac:dyDescent="0.3">
      <c r="A24" s="51" t="s">
        <v>1940</v>
      </c>
      <c r="B24" s="50">
        <v>1</v>
      </c>
      <c r="C24" s="540">
        <v>620000</v>
      </c>
      <c r="D24" s="50">
        <v>6</v>
      </c>
      <c r="E24" s="540">
        <f>C24</f>
        <v>620000</v>
      </c>
      <c r="F24" s="50">
        <v>6</v>
      </c>
      <c r="G24" s="540">
        <f>E24</f>
        <v>620000</v>
      </c>
      <c r="H24" s="52">
        <v>6</v>
      </c>
      <c r="I24" s="540">
        <f>G24</f>
        <v>620000</v>
      </c>
      <c r="J24" s="50">
        <v>6</v>
      </c>
      <c r="K24" s="540">
        <f>I24</f>
        <v>620000</v>
      </c>
      <c r="L24" s="70">
        <v>30</v>
      </c>
      <c r="M24" s="629">
        <f>C24+E24+G24+I24+K24</f>
        <v>3100000</v>
      </c>
    </row>
    <row r="25" spans="1:13" ht="18.75" x14ac:dyDescent="0.3">
      <c r="A25" s="41" t="s">
        <v>72</v>
      </c>
      <c r="B25" s="532">
        <f>SUM(B21:B24)</f>
        <v>13</v>
      </c>
      <c r="C25" s="549">
        <f t="shared" ref="C25:K25" si="1">C21+C22+C23+C24</f>
        <v>1049600</v>
      </c>
      <c r="D25" s="532">
        <f t="shared" si="1"/>
        <v>19</v>
      </c>
      <c r="E25" s="58">
        <f t="shared" si="1"/>
        <v>1049600</v>
      </c>
      <c r="F25" s="532">
        <f t="shared" si="1"/>
        <v>19</v>
      </c>
      <c r="G25" s="58">
        <f t="shared" si="1"/>
        <v>1049600</v>
      </c>
      <c r="H25" s="58">
        <f t="shared" si="1"/>
        <v>19</v>
      </c>
      <c r="I25" s="58">
        <f t="shared" si="1"/>
        <v>1049600</v>
      </c>
      <c r="J25" s="532">
        <f t="shared" si="1"/>
        <v>19</v>
      </c>
      <c r="K25" s="58">
        <f t="shared" si="1"/>
        <v>1049600</v>
      </c>
      <c r="L25" s="54">
        <f>SUM(L21:L24)</f>
        <v>100</v>
      </c>
      <c r="M25" s="630">
        <f>SUM(M21:M24)</f>
        <v>5248000</v>
      </c>
    </row>
    <row r="26" spans="1:13" ht="18.75" x14ac:dyDescent="0.3">
      <c r="A26" s="4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65"/>
    </row>
    <row r="27" spans="1:13" ht="18.75" x14ac:dyDescent="0.3">
      <c r="A27" s="42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65"/>
    </row>
    <row r="28" spans="1:13" ht="18.75" x14ac:dyDescent="0.3">
      <c r="A28" s="43" t="s">
        <v>900</v>
      </c>
      <c r="B28" s="692" t="s">
        <v>922</v>
      </c>
      <c r="C28" s="692"/>
      <c r="D28" s="692" t="s">
        <v>923</v>
      </c>
      <c r="E28" s="692"/>
      <c r="F28" s="692" t="s">
        <v>924</v>
      </c>
      <c r="G28" s="692"/>
      <c r="H28" s="692" t="s">
        <v>925</v>
      </c>
      <c r="I28" s="692"/>
      <c r="J28" s="692" t="s">
        <v>926</v>
      </c>
      <c r="K28" s="692"/>
      <c r="L28" s="692" t="s">
        <v>901</v>
      </c>
      <c r="M28" s="692"/>
    </row>
    <row r="29" spans="1:13" ht="18.75" x14ac:dyDescent="0.3">
      <c r="A29" s="47"/>
      <c r="B29" s="44" t="s">
        <v>902</v>
      </c>
      <c r="C29" s="44" t="s">
        <v>10</v>
      </c>
      <c r="D29" s="44" t="s">
        <v>902</v>
      </c>
      <c r="E29" s="44" t="s">
        <v>10</v>
      </c>
      <c r="F29" s="44" t="s">
        <v>902</v>
      </c>
      <c r="G29" s="44" t="s">
        <v>10</v>
      </c>
      <c r="H29" s="44" t="s">
        <v>902</v>
      </c>
      <c r="I29" s="44" t="s">
        <v>10</v>
      </c>
      <c r="J29" s="44" t="s">
        <v>902</v>
      </c>
      <c r="K29" s="44" t="s">
        <v>10</v>
      </c>
      <c r="L29" s="44" t="s">
        <v>902</v>
      </c>
      <c r="M29" s="44" t="s">
        <v>10</v>
      </c>
    </row>
    <row r="30" spans="1:13" ht="18.75" x14ac:dyDescent="0.3">
      <c r="A30" s="51"/>
      <c r="B30" s="50" t="s">
        <v>7</v>
      </c>
      <c r="C30" s="50" t="s">
        <v>18</v>
      </c>
      <c r="D30" s="50" t="s">
        <v>7</v>
      </c>
      <c r="E30" s="50" t="s">
        <v>18</v>
      </c>
      <c r="F30" s="50" t="s">
        <v>7</v>
      </c>
      <c r="G30" s="50" t="s">
        <v>18</v>
      </c>
      <c r="H30" s="50" t="s">
        <v>7</v>
      </c>
      <c r="I30" s="50" t="s">
        <v>18</v>
      </c>
      <c r="J30" s="50" t="s">
        <v>7</v>
      </c>
      <c r="K30" s="50" t="s">
        <v>18</v>
      </c>
      <c r="L30" s="50" t="s">
        <v>7</v>
      </c>
      <c r="M30" s="50" t="s">
        <v>18</v>
      </c>
    </row>
    <row r="31" spans="1:13" ht="18.75" x14ac:dyDescent="0.3">
      <c r="A31" s="45" t="s">
        <v>915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</row>
    <row r="32" spans="1:13" ht="18.75" x14ac:dyDescent="0.3">
      <c r="A32" s="57" t="s">
        <v>916</v>
      </c>
      <c r="B32" s="46">
        <v>1</v>
      </c>
      <c r="C32" s="49">
        <f>ผ.02!E743</f>
        <v>220000</v>
      </c>
      <c r="D32" s="46">
        <v>1</v>
      </c>
      <c r="E32" s="49">
        <f>C32</f>
        <v>220000</v>
      </c>
      <c r="F32" s="46">
        <v>1</v>
      </c>
      <c r="G32" s="49">
        <f>E32</f>
        <v>220000</v>
      </c>
      <c r="H32" s="49">
        <v>1</v>
      </c>
      <c r="I32" s="49">
        <f>G32</f>
        <v>220000</v>
      </c>
      <c r="J32" s="46">
        <v>1</v>
      </c>
      <c r="K32" s="49">
        <f>I32</f>
        <v>220000</v>
      </c>
      <c r="L32" s="70">
        <v>5</v>
      </c>
      <c r="M32" s="68">
        <f>C32+E32+G32+I32+K32</f>
        <v>1100000</v>
      </c>
    </row>
    <row r="33" spans="1:13" ht="18.75" x14ac:dyDescent="0.3">
      <c r="A33" s="47" t="s">
        <v>917</v>
      </c>
      <c r="B33" s="46">
        <v>4</v>
      </c>
      <c r="C33" s="49">
        <f>ผ.02!E783</f>
        <v>92000</v>
      </c>
      <c r="D33" s="46">
        <v>4</v>
      </c>
      <c r="E33" s="49">
        <f>C33</f>
        <v>92000</v>
      </c>
      <c r="F33" s="46">
        <v>4</v>
      </c>
      <c r="G33" s="49">
        <f>E33</f>
        <v>92000</v>
      </c>
      <c r="H33" s="49">
        <v>4</v>
      </c>
      <c r="I33" s="49">
        <f>G33</f>
        <v>92000</v>
      </c>
      <c r="J33" s="46">
        <v>4</v>
      </c>
      <c r="K33" s="49">
        <f>I33</f>
        <v>92000</v>
      </c>
      <c r="L33" s="70">
        <v>4</v>
      </c>
      <c r="M33" s="68">
        <f>C33+E33+G33+I33+K33</f>
        <v>460000</v>
      </c>
    </row>
    <row r="34" spans="1:13" ht="18.75" x14ac:dyDescent="0.3">
      <c r="A34" s="41" t="s">
        <v>72</v>
      </c>
      <c r="B34" s="41">
        <v>5</v>
      </c>
      <c r="C34" s="66">
        <f>SUM(C32:C33)</f>
        <v>312000</v>
      </c>
      <c r="D34" s="41">
        <v>5</v>
      </c>
      <c r="E34" s="66">
        <f>SUM(E32:E33)</f>
        <v>312000</v>
      </c>
      <c r="F34" s="41">
        <v>5</v>
      </c>
      <c r="G34" s="66">
        <f>SUM(G32:G33)</f>
        <v>312000</v>
      </c>
      <c r="H34" s="66">
        <v>5</v>
      </c>
      <c r="I34" s="66">
        <f>SUM(I32:I33)</f>
        <v>312000</v>
      </c>
      <c r="J34" s="41">
        <v>5</v>
      </c>
      <c r="K34" s="66">
        <f>SUM(K32:K33)</f>
        <v>312000</v>
      </c>
      <c r="L34" s="54">
        <v>10</v>
      </c>
      <c r="M34" s="59">
        <f>SUM(M32:M33)</f>
        <v>1560000</v>
      </c>
    </row>
    <row r="35" spans="1:13" ht="18.75" x14ac:dyDescent="0.3">
      <c r="A35" s="56" t="s">
        <v>918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494" customFormat="1" ht="18.75" x14ac:dyDescent="0.3">
      <c r="A36" s="506" t="s">
        <v>1918</v>
      </c>
      <c r="B36" s="501">
        <v>5</v>
      </c>
      <c r="C36" s="502">
        <f>ผ.02!E824</f>
        <v>2304000</v>
      </c>
      <c r="D36" s="501">
        <v>5</v>
      </c>
      <c r="E36" s="502">
        <f>C36</f>
        <v>2304000</v>
      </c>
      <c r="F36" s="501">
        <v>5</v>
      </c>
      <c r="G36" s="502">
        <f>E36</f>
        <v>2304000</v>
      </c>
      <c r="H36" s="501">
        <v>5</v>
      </c>
      <c r="I36" s="502">
        <f>G36</f>
        <v>2304000</v>
      </c>
      <c r="J36" s="501">
        <v>5</v>
      </c>
      <c r="K36" s="502">
        <f>I36</f>
        <v>2304000</v>
      </c>
      <c r="L36" s="502">
        <v>25</v>
      </c>
      <c r="M36" s="502">
        <f>C36+E36+G36+I36+K36</f>
        <v>11520000</v>
      </c>
    </row>
    <row r="37" spans="1:13" ht="18.75" x14ac:dyDescent="0.3">
      <c r="A37" s="47" t="s">
        <v>1917</v>
      </c>
      <c r="B37" s="46">
        <v>13</v>
      </c>
      <c r="C37" s="55">
        <f>ผ.02!E930</f>
        <v>795000</v>
      </c>
      <c r="D37" s="46">
        <v>14</v>
      </c>
      <c r="E37" s="55">
        <f>C37</f>
        <v>795000</v>
      </c>
      <c r="F37" s="46">
        <v>14</v>
      </c>
      <c r="G37" s="55">
        <f>E37</f>
        <v>795000</v>
      </c>
      <c r="H37" s="49">
        <v>14</v>
      </c>
      <c r="I37" s="55">
        <f>G37</f>
        <v>795000</v>
      </c>
      <c r="J37" s="46">
        <v>14</v>
      </c>
      <c r="K37" s="55">
        <f>I37</f>
        <v>795000</v>
      </c>
      <c r="L37" s="70">
        <f>B37+D37+F37+H37+J37</f>
        <v>69</v>
      </c>
      <c r="M37" s="71">
        <f>C37+E37+G37+I37+K37</f>
        <v>3975000</v>
      </c>
    </row>
    <row r="38" spans="1:13" ht="18.75" x14ac:dyDescent="0.3">
      <c r="A38" s="47" t="s">
        <v>919</v>
      </c>
      <c r="B38" s="46"/>
      <c r="C38" s="49"/>
      <c r="D38" s="46"/>
      <c r="E38" s="49"/>
      <c r="F38" s="46"/>
      <c r="G38" s="49"/>
      <c r="H38" s="46"/>
      <c r="I38" s="49"/>
      <c r="J38" s="46"/>
      <c r="K38" s="49"/>
      <c r="L38" s="70"/>
      <c r="M38" s="552"/>
    </row>
    <row r="39" spans="1:13" ht="18.75" x14ac:dyDescent="0.3">
      <c r="A39" s="47" t="s">
        <v>1916</v>
      </c>
      <c r="B39" s="501">
        <v>10</v>
      </c>
      <c r="C39" s="556">
        <f>ผ.02!E1038</f>
        <v>717000</v>
      </c>
      <c r="D39" s="501">
        <v>10</v>
      </c>
      <c r="E39" s="556">
        <f>C39</f>
        <v>717000</v>
      </c>
      <c r="F39" s="501">
        <v>10</v>
      </c>
      <c r="G39" s="556">
        <f>E39</f>
        <v>717000</v>
      </c>
      <c r="H39" s="501">
        <v>10</v>
      </c>
      <c r="I39" s="556">
        <f>G39</f>
        <v>717000</v>
      </c>
      <c r="J39" s="501">
        <v>10</v>
      </c>
      <c r="K39" s="556">
        <f>I39</f>
        <v>717000</v>
      </c>
      <c r="L39" s="508">
        <f>B39+D39+F39+H39+J39</f>
        <v>50</v>
      </c>
      <c r="M39" s="558">
        <f>C39+E39+G39+I39+K39</f>
        <v>3585000</v>
      </c>
    </row>
    <row r="40" spans="1:13" ht="18.75" x14ac:dyDescent="0.3">
      <c r="A40" s="41" t="s">
        <v>72</v>
      </c>
      <c r="B40" s="530">
        <f t="shared" ref="B40:M40" si="2">SUM(B36:B39)</f>
        <v>28</v>
      </c>
      <c r="C40" s="58">
        <f t="shared" si="2"/>
        <v>3816000</v>
      </c>
      <c r="D40" s="532">
        <f t="shared" si="2"/>
        <v>29</v>
      </c>
      <c r="E40" s="58">
        <f t="shared" si="2"/>
        <v>3816000</v>
      </c>
      <c r="F40" s="532">
        <f t="shared" si="2"/>
        <v>29</v>
      </c>
      <c r="G40" s="58">
        <f t="shared" si="2"/>
        <v>3816000</v>
      </c>
      <c r="H40" s="58">
        <f t="shared" si="2"/>
        <v>29</v>
      </c>
      <c r="I40" s="58">
        <f t="shared" si="2"/>
        <v>3816000</v>
      </c>
      <c r="J40" s="532">
        <f t="shared" si="2"/>
        <v>29</v>
      </c>
      <c r="K40" s="58">
        <f t="shared" si="2"/>
        <v>3816000</v>
      </c>
      <c r="L40" s="72">
        <f t="shared" si="2"/>
        <v>144</v>
      </c>
      <c r="M40" s="58">
        <f t="shared" si="2"/>
        <v>19080000</v>
      </c>
    </row>
    <row r="41" spans="1:13" ht="18.75" x14ac:dyDescent="0.3">
      <c r="A41" s="45" t="s">
        <v>1679</v>
      </c>
      <c r="B41" s="45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538"/>
    </row>
    <row r="42" spans="1:13" ht="18.75" x14ac:dyDescent="0.3">
      <c r="A42" s="47" t="s">
        <v>1680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</row>
    <row r="43" spans="1:13" ht="18.75" x14ac:dyDescent="0.3">
      <c r="A43" s="47" t="s">
        <v>920</v>
      </c>
      <c r="B43" s="503">
        <v>13</v>
      </c>
      <c r="C43" s="555">
        <f>ผ.02!E1163</f>
        <v>1498000</v>
      </c>
      <c r="D43" s="503">
        <v>14</v>
      </c>
      <c r="E43" s="299">
        <f>C43</f>
        <v>1498000</v>
      </c>
      <c r="F43" s="501">
        <v>14</v>
      </c>
      <c r="G43" s="299">
        <f>E43</f>
        <v>1498000</v>
      </c>
      <c r="H43" s="556">
        <v>14</v>
      </c>
      <c r="I43" s="299">
        <f>G43</f>
        <v>1498000</v>
      </c>
      <c r="J43" s="501">
        <v>14</v>
      </c>
      <c r="K43" s="299">
        <f>I43</f>
        <v>1498000</v>
      </c>
      <c r="L43" s="508">
        <f>B43+D43+F43+H43+J43</f>
        <v>69</v>
      </c>
      <c r="M43" s="557">
        <f>C43+E43+G43+I43+K43</f>
        <v>7490000</v>
      </c>
    </row>
    <row r="44" spans="1:13" ht="18.75" x14ac:dyDescent="0.3">
      <c r="A44" s="60" t="s">
        <v>72</v>
      </c>
      <c r="B44" s="416">
        <v>13</v>
      </c>
      <c r="C44" s="676">
        <f>C43</f>
        <v>1498000</v>
      </c>
      <c r="D44" s="416">
        <v>14</v>
      </c>
      <c r="E44" s="72">
        <f t="shared" ref="E44:M44" si="3">E43</f>
        <v>1498000</v>
      </c>
      <c r="F44" s="532">
        <f t="shared" si="3"/>
        <v>14</v>
      </c>
      <c r="G44" s="72">
        <f t="shared" si="3"/>
        <v>1498000</v>
      </c>
      <c r="H44" s="72">
        <f t="shared" si="3"/>
        <v>14</v>
      </c>
      <c r="I44" s="72">
        <f t="shared" si="3"/>
        <v>1498000</v>
      </c>
      <c r="J44" s="532">
        <f t="shared" si="3"/>
        <v>14</v>
      </c>
      <c r="K44" s="72">
        <f t="shared" si="3"/>
        <v>1498000</v>
      </c>
      <c r="L44" s="72">
        <f t="shared" si="3"/>
        <v>69</v>
      </c>
      <c r="M44" s="72">
        <f t="shared" si="3"/>
        <v>7490000</v>
      </c>
    </row>
    <row r="45" spans="1:13" ht="18.75" x14ac:dyDescent="0.3">
      <c r="A45" s="41" t="s">
        <v>921</v>
      </c>
      <c r="B45" s="530">
        <f>B18+B25+B34+B40+B44</f>
        <v>117</v>
      </c>
      <c r="C45" s="58">
        <f>C11+C18+C25+C34+C40+C44</f>
        <v>9947500</v>
      </c>
      <c r="D45" s="530">
        <v>97</v>
      </c>
      <c r="E45" s="58">
        <f>E11+E18+E25+E34+E40+E44</f>
        <v>9947500</v>
      </c>
      <c r="F45" s="530">
        <v>97</v>
      </c>
      <c r="G45" s="58">
        <f>E45</f>
        <v>9947500</v>
      </c>
      <c r="H45" s="530">
        <v>97</v>
      </c>
      <c r="I45" s="58">
        <f>G45</f>
        <v>9947500</v>
      </c>
      <c r="J45" s="530">
        <v>97</v>
      </c>
      <c r="K45" s="58">
        <f>I45</f>
        <v>9947500</v>
      </c>
      <c r="L45" s="530">
        <v>97</v>
      </c>
      <c r="M45" s="630">
        <f>C45+E45+G45+I45+K45</f>
        <v>49737500</v>
      </c>
    </row>
    <row r="46" spans="1:13" ht="18.7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</row>
    <row r="47" spans="1:13" s="146" customFormat="1" ht="18.7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</row>
    <row r="48" spans="1:13" s="146" customFormat="1" ht="18.7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</row>
    <row r="49" spans="1:13" s="146" customFormat="1" ht="18.7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</row>
    <row r="50" spans="1:13" s="146" customFormat="1" ht="18.7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</row>
    <row r="53" spans="1:13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67"/>
    </row>
  </sheetData>
  <mergeCells count="15">
    <mergeCell ref="A2:M2"/>
    <mergeCell ref="A3:M3"/>
    <mergeCell ref="A4:M4"/>
    <mergeCell ref="B5:C5"/>
    <mergeCell ref="D5:E5"/>
    <mergeCell ref="F5:G5"/>
    <mergeCell ref="J5:K5"/>
    <mergeCell ref="L5:M5"/>
    <mergeCell ref="H5:I5"/>
    <mergeCell ref="B28:C28"/>
    <mergeCell ref="D28:E28"/>
    <mergeCell ref="F28:G28"/>
    <mergeCell ref="J28:K28"/>
    <mergeCell ref="L28:M28"/>
    <mergeCell ref="H28:I28"/>
  </mergeCells>
  <pageMargins left="0.25" right="0.25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64F19-F1A0-4578-AF54-BA96600B5F0E}">
  <dimension ref="A1"/>
  <sheetViews>
    <sheetView workbookViewId="0">
      <selection activeCell="K16" sqref="K16"/>
    </sheetView>
  </sheetViews>
  <sheetFormatPr defaultRowHeight="14.2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N314"/>
  <sheetViews>
    <sheetView workbookViewId="0">
      <selection activeCell="B232" sqref="B232"/>
    </sheetView>
  </sheetViews>
  <sheetFormatPr defaultColWidth="9" defaultRowHeight="15" x14ac:dyDescent="0.25"/>
  <cols>
    <col min="1" max="1" width="2.875" style="283" customWidth="1"/>
    <col min="2" max="2" width="14.125" style="283" customWidth="1"/>
    <col min="3" max="3" width="16.5" style="283" customWidth="1"/>
    <col min="4" max="4" width="20.375" style="283" customWidth="1"/>
    <col min="5" max="9" width="8.125" style="283" customWidth="1"/>
    <col min="10" max="10" width="8.375" style="283" customWidth="1"/>
    <col min="11" max="11" width="14.125" style="283" customWidth="1"/>
    <col min="12" max="12" width="7.625" style="283" customWidth="1"/>
    <col min="13" max="13" width="7.5" style="283" customWidth="1"/>
    <col min="14" max="14" width="7.125" style="283" customWidth="1"/>
    <col min="15" max="16384" width="9" style="283"/>
  </cols>
  <sheetData>
    <row r="3" spans="1:14" ht="18.75" x14ac:dyDescent="0.3">
      <c r="A3" s="196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671" t="s">
        <v>843</v>
      </c>
      <c r="N3" s="165"/>
    </row>
    <row r="4" spans="1:14" ht="20.25" x14ac:dyDescent="0.3">
      <c r="A4" s="199" t="s">
        <v>1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1"/>
    </row>
    <row r="5" spans="1:14" ht="20.25" x14ac:dyDescent="0.3">
      <c r="A5" s="680" t="s">
        <v>2</v>
      </c>
      <c r="B5" s="680"/>
      <c r="C5" s="680"/>
      <c r="D5" s="680"/>
      <c r="E5" s="680"/>
      <c r="F5" s="680"/>
      <c r="G5" s="680"/>
      <c r="H5" s="680"/>
      <c r="I5" s="680"/>
      <c r="J5" s="680"/>
      <c r="K5" s="680"/>
      <c r="L5" s="680"/>
      <c r="M5" s="680"/>
      <c r="N5" s="680"/>
    </row>
    <row r="6" spans="1:14" ht="20.25" x14ac:dyDescent="0.3">
      <c r="A6" s="417"/>
      <c r="B6" s="417"/>
      <c r="C6" s="417"/>
      <c r="D6" s="680" t="s">
        <v>1784</v>
      </c>
      <c r="E6" s="680"/>
      <c r="F6" s="680"/>
      <c r="G6" s="680"/>
      <c r="H6" s="680"/>
      <c r="I6" s="680"/>
      <c r="J6" s="417"/>
      <c r="K6" s="417"/>
      <c r="L6" s="417"/>
      <c r="M6" s="417"/>
      <c r="N6" s="417"/>
    </row>
    <row r="7" spans="1:14" ht="20.25" x14ac:dyDescent="0.3">
      <c r="A7" s="680" t="s">
        <v>842</v>
      </c>
      <c r="B7" s="680"/>
      <c r="C7" s="680"/>
      <c r="D7" s="680"/>
      <c r="E7" s="680"/>
      <c r="F7" s="680"/>
      <c r="G7" s="680"/>
      <c r="H7" s="680"/>
      <c r="I7" s="680"/>
      <c r="J7" s="680"/>
      <c r="K7" s="680"/>
      <c r="L7" s="680"/>
      <c r="M7" s="680"/>
      <c r="N7" s="680"/>
    </row>
    <row r="8" spans="1:14" ht="20.25" x14ac:dyDescent="0.3">
      <c r="A8" s="680" t="s">
        <v>3</v>
      </c>
      <c r="B8" s="680"/>
      <c r="C8" s="680"/>
      <c r="D8" s="680"/>
      <c r="E8" s="680"/>
      <c r="F8" s="680"/>
      <c r="G8" s="680"/>
      <c r="H8" s="680"/>
      <c r="I8" s="680"/>
      <c r="J8" s="680"/>
      <c r="K8" s="680"/>
      <c r="L8" s="680"/>
      <c r="M8" s="680"/>
      <c r="N8" s="680"/>
    </row>
    <row r="9" spans="1:14" s="197" customFormat="1" ht="20.25" x14ac:dyDescent="0.3">
      <c r="A9" s="202" t="s">
        <v>2161</v>
      </c>
      <c r="B9" s="200"/>
      <c r="C9" s="200"/>
      <c r="D9" s="200"/>
      <c r="E9" s="200"/>
      <c r="F9" s="200"/>
      <c r="M9" s="331"/>
    </row>
    <row r="10" spans="1:14" s="197" customFormat="1" ht="20.25" x14ac:dyDescent="0.3">
      <c r="A10" s="202" t="s">
        <v>4</v>
      </c>
      <c r="B10" s="200"/>
      <c r="C10" s="200"/>
      <c r="D10" s="200"/>
      <c r="E10" s="200"/>
      <c r="F10" s="200"/>
      <c r="J10" s="197" t="s">
        <v>1966</v>
      </c>
      <c r="M10" s="331"/>
    </row>
    <row r="11" spans="1:14" s="197" customFormat="1" ht="20.25" x14ac:dyDescent="0.3">
      <c r="A11" s="202" t="s">
        <v>5</v>
      </c>
      <c r="B11" s="200"/>
      <c r="C11" s="200"/>
      <c r="D11" s="200"/>
      <c r="E11" s="200"/>
      <c r="F11" s="200"/>
      <c r="M11" s="331"/>
    </row>
    <row r="12" spans="1:14" s="197" customFormat="1" ht="20.25" x14ac:dyDescent="0.3">
      <c r="A12" s="202" t="s">
        <v>897</v>
      </c>
      <c r="B12" s="200"/>
      <c r="C12" s="200"/>
      <c r="D12" s="200"/>
      <c r="E12" s="200"/>
      <c r="F12" s="200"/>
      <c r="M12" s="331"/>
    </row>
    <row r="13" spans="1:14" s="197" customFormat="1" ht="18.75" x14ac:dyDescent="0.3">
      <c r="A13" s="332" t="s">
        <v>6</v>
      </c>
      <c r="B13" s="333" t="s">
        <v>7</v>
      </c>
      <c r="C13" s="333" t="s">
        <v>8</v>
      </c>
      <c r="D13" s="334" t="s">
        <v>9</v>
      </c>
      <c r="E13" s="677" t="s">
        <v>10</v>
      </c>
      <c r="F13" s="678"/>
      <c r="G13" s="678"/>
      <c r="H13" s="678"/>
      <c r="I13" s="679"/>
      <c r="J13" s="335" t="s">
        <v>11</v>
      </c>
      <c r="K13" s="333" t="s">
        <v>12</v>
      </c>
      <c r="L13" s="387" t="s">
        <v>1706</v>
      </c>
      <c r="M13" s="333" t="s">
        <v>13</v>
      </c>
    </row>
    <row r="14" spans="1:14" s="197" customFormat="1" ht="18.75" x14ac:dyDescent="0.3">
      <c r="A14" s="336"/>
      <c r="B14" s="337"/>
      <c r="C14" s="337"/>
      <c r="D14" s="338" t="s">
        <v>14</v>
      </c>
      <c r="E14" s="339">
        <v>2566</v>
      </c>
      <c r="F14" s="339">
        <v>2567</v>
      </c>
      <c r="G14" s="339">
        <v>2568</v>
      </c>
      <c r="H14" s="339">
        <v>2569</v>
      </c>
      <c r="I14" s="339">
        <v>2570</v>
      </c>
      <c r="J14" s="338" t="s">
        <v>15</v>
      </c>
      <c r="K14" s="338" t="s">
        <v>16</v>
      </c>
      <c r="L14" s="390" t="s">
        <v>7</v>
      </c>
      <c r="M14" s="338" t="s">
        <v>17</v>
      </c>
    </row>
    <row r="15" spans="1:14" s="197" customFormat="1" ht="18.75" x14ac:dyDescent="0.3">
      <c r="A15" s="340"/>
      <c r="B15" s="341"/>
      <c r="C15" s="341"/>
      <c r="D15" s="341"/>
      <c r="E15" s="342" t="s">
        <v>18</v>
      </c>
      <c r="F15" s="342" t="s">
        <v>18</v>
      </c>
      <c r="G15" s="342" t="s">
        <v>18</v>
      </c>
      <c r="H15" s="342" t="s">
        <v>18</v>
      </c>
      <c r="I15" s="342" t="s">
        <v>18</v>
      </c>
      <c r="J15" s="343"/>
      <c r="K15" s="343"/>
      <c r="L15" s="394"/>
      <c r="M15" s="343" t="s">
        <v>19</v>
      </c>
    </row>
    <row r="16" spans="1:14" s="197" customFormat="1" ht="18.75" x14ac:dyDescent="0.3">
      <c r="A16" s="320">
        <v>1</v>
      </c>
      <c r="B16" s="314" t="s">
        <v>1621</v>
      </c>
      <c r="C16" s="314" t="s">
        <v>927</v>
      </c>
      <c r="D16" s="314" t="s">
        <v>20</v>
      </c>
      <c r="E16" s="113">
        <v>807000</v>
      </c>
      <c r="F16" s="105">
        <v>807000</v>
      </c>
      <c r="G16" s="113">
        <v>807000</v>
      </c>
      <c r="H16" s="395" t="s">
        <v>73</v>
      </c>
      <c r="I16" s="395" t="s">
        <v>73</v>
      </c>
      <c r="J16" s="190" t="s">
        <v>22</v>
      </c>
      <c r="K16" s="314" t="s">
        <v>928</v>
      </c>
      <c r="L16" s="366" t="s">
        <v>1722</v>
      </c>
      <c r="M16" s="320" t="s">
        <v>24</v>
      </c>
    </row>
    <row r="17" spans="1:14" s="197" customFormat="1" ht="18.75" x14ac:dyDescent="0.3">
      <c r="A17" s="327"/>
      <c r="B17" s="319" t="s">
        <v>1707</v>
      </c>
      <c r="C17" s="319" t="s">
        <v>929</v>
      </c>
      <c r="D17" s="319" t="s">
        <v>930</v>
      </c>
      <c r="E17" s="322"/>
      <c r="F17" s="321"/>
      <c r="G17" s="321"/>
      <c r="H17" s="321"/>
      <c r="I17" s="321"/>
      <c r="J17" s="317" t="s">
        <v>25</v>
      </c>
      <c r="K17" s="319" t="s">
        <v>931</v>
      </c>
      <c r="L17" s="371"/>
      <c r="M17" s="323"/>
    </row>
    <row r="18" spans="1:14" s="197" customFormat="1" ht="18.75" x14ac:dyDescent="0.3">
      <c r="A18" s="327"/>
      <c r="B18" s="319" t="s">
        <v>1708</v>
      </c>
      <c r="C18" s="319" t="s">
        <v>932</v>
      </c>
      <c r="D18" s="319" t="s">
        <v>21</v>
      </c>
      <c r="E18" s="322"/>
      <c r="F18" s="321"/>
      <c r="G18" s="321"/>
      <c r="H18" s="321"/>
      <c r="I18" s="321"/>
      <c r="J18" s="317" t="s">
        <v>27</v>
      </c>
      <c r="K18" s="319" t="s">
        <v>2168</v>
      </c>
      <c r="L18" s="371"/>
      <c r="M18" s="323"/>
    </row>
    <row r="19" spans="1:14" s="197" customFormat="1" ht="18.75" x14ac:dyDescent="0.3">
      <c r="A19" s="327"/>
      <c r="B19" s="319"/>
      <c r="C19" s="319" t="s">
        <v>2162</v>
      </c>
      <c r="D19" s="319" t="s">
        <v>933</v>
      </c>
      <c r="E19" s="322"/>
      <c r="F19" s="321"/>
      <c r="G19" s="321"/>
      <c r="H19" s="321"/>
      <c r="I19" s="321"/>
      <c r="J19" s="319"/>
      <c r="K19" s="319" t="s">
        <v>2165</v>
      </c>
      <c r="L19" s="371"/>
      <c r="M19" s="319"/>
    </row>
    <row r="20" spans="1:14" s="197" customFormat="1" ht="18.75" x14ac:dyDescent="0.3">
      <c r="A20" s="327"/>
      <c r="B20" s="319"/>
      <c r="C20" s="319" t="s">
        <v>2163</v>
      </c>
      <c r="D20" s="319" t="s">
        <v>934</v>
      </c>
      <c r="E20" s="322"/>
      <c r="F20" s="321"/>
      <c r="G20" s="321"/>
      <c r="H20" s="321"/>
      <c r="I20" s="321"/>
      <c r="J20" s="319"/>
      <c r="K20" s="319" t="s">
        <v>2169</v>
      </c>
      <c r="L20" s="371"/>
      <c r="M20" s="319"/>
    </row>
    <row r="21" spans="1:14" s="197" customFormat="1" ht="18.75" x14ac:dyDescent="0.3">
      <c r="A21" s="327"/>
      <c r="B21" s="319"/>
      <c r="C21" s="319" t="s">
        <v>2164</v>
      </c>
      <c r="D21" s="319" t="s">
        <v>935</v>
      </c>
      <c r="E21" s="322"/>
      <c r="F21" s="321"/>
      <c r="G21" s="321"/>
      <c r="H21" s="321"/>
      <c r="I21" s="321"/>
      <c r="J21" s="319"/>
      <c r="K21" s="319" t="s">
        <v>2166</v>
      </c>
      <c r="L21" s="371"/>
      <c r="M21" s="319"/>
    </row>
    <row r="22" spans="1:14" s="197" customFormat="1" ht="18.75" x14ac:dyDescent="0.3">
      <c r="A22" s="327"/>
      <c r="B22" s="319"/>
      <c r="C22" s="319"/>
      <c r="D22" s="319" t="s">
        <v>936</v>
      </c>
      <c r="E22" s="322"/>
      <c r="F22" s="321"/>
      <c r="G22" s="321"/>
      <c r="H22" s="321"/>
      <c r="I22" s="321"/>
      <c r="J22" s="319"/>
      <c r="K22" s="319" t="s">
        <v>2167</v>
      </c>
      <c r="L22" s="371"/>
      <c r="M22" s="319"/>
    </row>
    <row r="23" spans="1:14" s="197" customFormat="1" ht="18.75" x14ac:dyDescent="0.3">
      <c r="A23" s="327"/>
      <c r="B23" s="319"/>
      <c r="C23" s="319"/>
      <c r="D23" s="319" t="s">
        <v>862</v>
      </c>
      <c r="E23" s="322"/>
      <c r="F23" s="321"/>
      <c r="G23" s="321"/>
      <c r="H23" s="321"/>
      <c r="I23" s="321"/>
      <c r="J23" s="319"/>
      <c r="K23" s="319"/>
      <c r="L23" s="371"/>
      <c r="M23" s="319"/>
    </row>
    <row r="24" spans="1:14" s="197" customFormat="1" ht="18.75" x14ac:dyDescent="0.3">
      <c r="A24" s="328"/>
      <c r="B24" s="315"/>
      <c r="C24" s="315"/>
      <c r="D24" s="315" t="s">
        <v>3</v>
      </c>
      <c r="E24" s="324"/>
      <c r="F24" s="324"/>
      <c r="G24" s="324"/>
      <c r="H24" s="324"/>
      <c r="I24" s="324"/>
      <c r="J24" s="315"/>
      <c r="K24" s="315"/>
      <c r="L24" s="367"/>
      <c r="M24" s="315"/>
    </row>
    <row r="25" spans="1:14" s="197" customFormat="1" ht="27.75" x14ac:dyDescent="0.2">
      <c r="M25" s="590">
        <v>107</v>
      </c>
    </row>
    <row r="26" spans="1:14" s="197" customFormat="1" ht="14.25" x14ac:dyDescent="0.2">
      <c r="M26" s="293"/>
      <c r="N26" s="330"/>
    </row>
    <row r="27" spans="1:14" s="197" customFormat="1" ht="14.25" x14ac:dyDescent="0.2">
      <c r="M27" s="293"/>
      <c r="N27" s="330"/>
    </row>
    <row r="28" spans="1:14" s="197" customFormat="1" ht="14.25" x14ac:dyDescent="0.2">
      <c r="M28" s="293"/>
      <c r="N28" s="330"/>
    </row>
    <row r="29" spans="1:14" s="197" customFormat="1" ht="14.25" x14ac:dyDescent="0.2">
      <c r="M29" s="293"/>
      <c r="N29" s="330"/>
    </row>
    <row r="30" spans="1:14" s="197" customFormat="1" ht="18.75" x14ac:dyDescent="0.3">
      <c r="A30" s="332" t="s">
        <v>6</v>
      </c>
      <c r="B30" s="333" t="s">
        <v>7</v>
      </c>
      <c r="C30" s="333" t="s">
        <v>8</v>
      </c>
      <c r="D30" s="334" t="s">
        <v>9</v>
      </c>
      <c r="E30" s="677" t="s">
        <v>10</v>
      </c>
      <c r="F30" s="678"/>
      <c r="G30" s="678"/>
      <c r="H30" s="678"/>
      <c r="I30" s="679"/>
      <c r="J30" s="335" t="s">
        <v>11</v>
      </c>
      <c r="K30" s="333" t="s">
        <v>12</v>
      </c>
      <c r="L30" s="387" t="s">
        <v>1706</v>
      </c>
      <c r="M30" s="333" t="s">
        <v>13</v>
      </c>
      <c r="N30" s="330"/>
    </row>
    <row r="31" spans="1:14" s="197" customFormat="1" ht="18.75" x14ac:dyDescent="0.3">
      <c r="A31" s="336"/>
      <c r="B31" s="337"/>
      <c r="C31" s="337"/>
      <c r="D31" s="338" t="s">
        <v>14</v>
      </c>
      <c r="E31" s="339">
        <v>2566</v>
      </c>
      <c r="F31" s="339">
        <v>2567</v>
      </c>
      <c r="G31" s="339">
        <v>2568</v>
      </c>
      <c r="H31" s="339">
        <v>2569</v>
      </c>
      <c r="I31" s="339">
        <v>2570</v>
      </c>
      <c r="J31" s="338" t="s">
        <v>15</v>
      </c>
      <c r="K31" s="338" t="s">
        <v>16</v>
      </c>
      <c r="L31" s="390" t="s">
        <v>7</v>
      </c>
      <c r="M31" s="338" t="s">
        <v>17</v>
      </c>
      <c r="N31" s="330"/>
    </row>
    <row r="32" spans="1:14" s="197" customFormat="1" ht="18.75" x14ac:dyDescent="0.3">
      <c r="A32" s="340"/>
      <c r="B32" s="341"/>
      <c r="C32" s="341"/>
      <c r="D32" s="341"/>
      <c r="E32" s="342" t="s">
        <v>18</v>
      </c>
      <c r="F32" s="342" t="s">
        <v>18</v>
      </c>
      <c r="G32" s="342" t="s">
        <v>18</v>
      </c>
      <c r="H32" s="342" t="s">
        <v>18</v>
      </c>
      <c r="I32" s="342" t="s">
        <v>18</v>
      </c>
      <c r="J32" s="343"/>
      <c r="K32" s="343"/>
      <c r="L32" s="394"/>
      <c r="M32" s="343" t="s">
        <v>19</v>
      </c>
      <c r="N32" s="330"/>
    </row>
    <row r="33" spans="1:14" s="197" customFormat="1" ht="18.75" x14ac:dyDescent="0.3">
      <c r="A33" s="323">
        <v>2</v>
      </c>
      <c r="B33" s="314" t="s">
        <v>1723</v>
      </c>
      <c r="C33" s="314" t="s">
        <v>927</v>
      </c>
      <c r="D33" s="314" t="s">
        <v>980</v>
      </c>
      <c r="E33" s="113">
        <v>243000</v>
      </c>
      <c r="F33" s="113">
        <v>243000</v>
      </c>
      <c r="G33" s="113">
        <v>243000</v>
      </c>
      <c r="H33" s="395" t="s">
        <v>2053</v>
      </c>
      <c r="I33" s="395" t="s">
        <v>1930</v>
      </c>
      <c r="J33" s="106" t="s">
        <v>22</v>
      </c>
      <c r="K33" s="346" t="s">
        <v>981</v>
      </c>
      <c r="L33" s="370" t="s">
        <v>1722</v>
      </c>
      <c r="M33" s="323" t="s">
        <v>24</v>
      </c>
      <c r="N33" s="330"/>
    </row>
    <row r="34" spans="1:14" s="197" customFormat="1" ht="18.75" x14ac:dyDescent="0.3">
      <c r="A34" s="327"/>
      <c r="B34" s="319" t="s">
        <v>1724</v>
      </c>
      <c r="C34" s="319" t="s">
        <v>982</v>
      </c>
      <c r="D34" s="319" t="s">
        <v>983</v>
      </c>
      <c r="E34" s="344"/>
      <c r="F34" s="344"/>
      <c r="G34" s="321"/>
      <c r="H34" s="321"/>
      <c r="I34" s="321"/>
      <c r="J34" s="355" t="s">
        <v>984</v>
      </c>
      <c r="K34" s="318" t="s">
        <v>985</v>
      </c>
      <c r="L34" s="370"/>
      <c r="M34" s="323"/>
      <c r="N34" s="330"/>
    </row>
    <row r="35" spans="1:14" s="197" customFormat="1" ht="18.75" x14ac:dyDescent="0.3">
      <c r="A35" s="327"/>
      <c r="B35" s="319" t="s">
        <v>1709</v>
      </c>
      <c r="C35" s="319" t="s">
        <v>986</v>
      </c>
      <c r="D35" s="319" t="s">
        <v>987</v>
      </c>
      <c r="E35" s="344"/>
      <c r="F35" s="344"/>
      <c r="G35" s="321"/>
      <c r="H35" s="321"/>
      <c r="I35" s="321"/>
      <c r="J35" s="355" t="s">
        <v>1742</v>
      </c>
      <c r="K35" s="318" t="s">
        <v>988</v>
      </c>
      <c r="L35" s="370"/>
      <c r="M35" s="323"/>
      <c r="N35" s="330"/>
    </row>
    <row r="36" spans="1:14" s="197" customFormat="1" ht="18.75" x14ac:dyDescent="0.3">
      <c r="A36" s="327"/>
      <c r="B36" s="319"/>
      <c r="C36" s="319" t="s">
        <v>989</v>
      </c>
      <c r="D36" s="319" t="s">
        <v>990</v>
      </c>
      <c r="E36" s="344"/>
      <c r="F36" s="344"/>
      <c r="G36" s="321"/>
      <c r="H36" s="321"/>
      <c r="I36" s="321"/>
      <c r="J36" s="355" t="s">
        <v>991</v>
      </c>
      <c r="K36" s="318" t="s">
        <v>992</v>
      </c>
      <c r="L36" s="370"/>
      <c r="M36" s="323"/>
      <c r="N36" s="330"/>
    </row>
    <row r="37" spans="1:14" s="197" customFormat="1" ht="18.75" x14ac:dyDescent="0.3">
      <c r="A37" s="327"/>
      <c r="B37" s="319"/>
      <c r="C37" s="319"/>
      <c r="D37" s="319" t="s">
        <v>1730</v>
      </c>
      <c r="E37" s="344"/>
      <c r="F37" s="344"/>
      <c r="G37" s="321"/>
      <c r="H37" s="321"/>
      <c r="I37" s="321"/>
      <c r="J37" s="323"/>
      <c r="K37" s="323"/>
      <c r="L37" s="376"/>
      <c r="M37" s="323"/>
      <c r="N37" s="330"/>
    </row>
    <row r="38" spans="1:14" s="197" customFormat="1" ht="18.75" x14ac:dyDescent="0.3">
      <c r="A38" s="381"/>
      <c r="B38" s="371"/>
      <c r="C38" s="371"/>
      <c r="D38" s="371" t="s">
        <v>1731</v>
      </c>
      <c r="E38" s="396"/>
      <c r="F38" s="396"/>
      <c r="G38" s="374"/>
      <c r="H38" s="374"/>
      <c r="I38" s="374"/>
      <c r="J38" s="376"/>
      <c r="K38" s="376"/>
      <c r="L38" s="376"/>
      <c r="M38" s="376"/>
      <c r="N38" s="384"/>
    </row>
    <row r="39" spans="1:14" s="197" customFormat="1" ht="18.75" x14ac:dyDescent="0.3">
      <c r="A39" s="327"/>
      <c r="B39" s="319"/>
      <c r="C39" s="319"/>
      <c r="D39" s="319" t="s">
        <v>862</v>
      </c>
      <c r="E39" s="344"/>
      <c r="F39" s="344"/>
      <c r="G39" s="321"/>
      <c r="H39" s="321"/>
      <c r="I39" s="321"/>
      <c r="J39" s="323"/>
      <c r="K39" s="323"/>
      <c r="L39" s="376"/>
      <c r="M39" s="323"/>
      <c r="N39" s="330"/>
    </row>
    <row r="40" spans="1:14" s="197" customFormat="1" ht="18.75" x14ac:dyDescent="0.3">
      <c r="A40" s="328"/>
      <c r="B40" s="315"/>
      <c r="C40" s="315"/>
      <c r="D40" s="315" t="s">
        <v>3</v>
      </c>
      <c r="E40" s="345"/>
      <c r="F40" s="345"/>
      <c r="G40" s="324"/>
      <c r="H40" s="324"/>
      <c r="I40" s="324"/>
      <c r="J40" s="325"/>
      <c r="K40" s="325"/>
      <c r="L40" s="379"/>
      <c r="M40" s="325"/>
      <c r="N40" s="330"/>
    </row>
    <row r="41" spans="1:14" s="197" customFormat="1" ht="18.75" x14ac:dyDescent="0.3">
      <c r="A41" s="320">
        <v>3</v>
      </c>
      <c r="B41" s="314" t="s">
        <v>1720</v>
      </c>
      <c r="C41" s="314" t="s">
        <v>994</v>
      </c>
      <c r="D41" s="314" t="s">
        <v>993</v>
      </c>
      <c r="E41" s="113">
        <v>377000</v>
      </c>
      <c r="F41" s="113">
        <v>377000</v>
      </c>
      <c r="G41" s="113">
        <v>377000</v>
      </c>
      <c r="H41" s="113">
        <v>377000</v>
      </c>
      <c r="I41" s="113">
        <v>377000</v>
      </c>
      <c r="J41" s="106" t="s">
        <v>22</v>
      </c>
      <c r="K41" s="346" t="s">
        <v>995</v>
      </c>
      <c r="L41" s="397" t="s">
        <v>1722</v>
      </c>
      <c r="M41" s="320" t="s">
        <v>24</v>
      </c>
      <c r="N41" s="330"/>
    </row>
    <row r="42" spans="1:14" s="197" customFormat="1" ht="18.75" x14ac:dyDescent="0.3">
      <c r="A42" s="327"/>
      <c r="B42" s="319" t="s">
        <v>1721</v>
      </c>
      <c r="C42" s="319" t="s">
        <v>996</v>
      </c>
      <c r="D42" s="319" t="s">
        <v>1536</v>
      </c>
      <c r="E42" s="321"/>
      <c r="F42" s="321"/>
      <c r="G42" s="321"/>
      <c r="H42" s="321"/>
      <c r="I42" s="321"/>
      <c r="J42" s="355" t="s">
        <v>25</v>
      </c>
      <c r="K42" s="318" t="s">
        <v>997</v>
      </c>
      <c r="L42" s="370"/>
      <c r="M42" s="323"/>
      <c r="N42" s="330"/>
    </row>
    <row r="43" spans="1:14" s="197" customFormat="1" ht="18.75" x14ac:dyDescent="0.3">
      <c r="A43" s="327"/>
      <c r="B43" s="319" t="s">
        <v>998</v>
      </c>
      <c r="C43" s="319" t="s">
        <v>999</v>
      </c>
      <c r="D43" s="319" t="s">
        <v>1000</v>
      </c>
      <c r="E43" s="321"/>
      <c r="F43" s="321"/>
      <c r="G43" s="321"/>
      <c r="H43" s="321"/>
      <c r="I43" s="321"/>
      <c r="J43" s="355" t="s">
        <v>27</v>
      </c>
      <c r="K43" s="318" t="s">
        <v>1001</v>
      </c>
      <c r="L43" s="370"/>
      <c r="M43" s="323"/>
      <c r="N43" s="330"/>
    </row>
    <row r="44" spans="1:14" s="197" customFormat="1" ht="18.75" x14ac:dyDescent="0.3">
      <c r="A44" s="327"/>
      <c r="B44" s="319"/>
      <c r="C44" s="319" t="s">
        <v>1002</v>
      </c>
      <c r="D44" s="319" t="s">
        <v>1876</v>
      </c>
      <c r="E44" s="321"/>
      <c r="F44" s="321"/>
      <c r="G44" s="321"/>
      <c r="H44" s="321"/>
      <c r="I44" s="321"/>
      <c r="J44" s="318"/>
      <c r="K44" s="318"/>
      <c r="L44" s="370"/>
      <c r="M44" s="323"/>
      <c r="N44" s="330"/>
    </row>
    <row r="45" spans="1:14" s="197" customFormat="1" ht="18.75" x14ac:dyDescent="0.3">
      <c r="A45" s="327"/>
      <c r="B45" s="319"/>
      <c r="C45" s="319" t="s">
        <v>1003</v>
      </c>
      <c r="D45" s="319" t="s">
        <v>1732</v>
      </c>
      <c r="E45" s="321"/>
      <c r="F45" s="321"/>
      <c r="G45" s="321"/>
      <c r="H45" s="321"/>
      <c r="I45" s="321"/>
      <c r="J45" s="319"/>
      <c r="K45" s="318"/>
      <c r="L45" s="370"/>
      <c r="M45" s="323"/>
      <c r="N45" s="330"/>
    </row>
    <row r="46" spans="1:14" s="197" customFormat="1" ht="18.75" x14ac:dyDescent="0.3">
      <c r="A46" s="327"/>
      <c r="B46" s="319"/>
      <c r="C46" s="319"/>
      <c r="D46" s="319" t="s">
        <v>1733</v>
      </c>
      <c r="E46" s="321"/>
      <c r="F46" s="321"/>
      <c r="G46" s="321"/>
      <c r="H46" s="321"/>
      <c r="I46" s="321"/>
      <c r="J46" s="319"/>
      <c r="K46" s="319"/>
      <c r="L46" s="371"/>
      <c r="M46" s="323"/>
      <c r="N46" s="330"/>
    </row>
    <row r="47" spans="1:14" s="197" customFormat="1" ht="18.75" x14ac:dyDescent="0.3">
      <c r="A47" s="327"/>
      <c r="B47" s="319"/>
      <c r="C47" s="319"/>
      <c r="D47" s="319" t="s">
        <v>1734</v>
      </c>
      <c r="E47" s="321"/>
      <c r="F47" s="321"/>
      <c r="G47" s="321"/>
      <c r="H47" s="321"/>
      <c r="I47" s="321"/>
      <c r="J47" s="319"/>
      <c r="K47" s="319"/>
      <c r="L47" s="371"/>
      <c r="M47" s="323"/>
      <c r="N47" s="330"/>
    </row>
    <row r="48" spans="1:14" s="197" customFormat="1" ht="18.75" x14ac:dyDescent="0.3">
      <c r="A48" s="327"/>
      <c r="B48" s="319"/>
      <c r="C48" s="319"/>
      <c r="D48" s="319" t="s">
        <v>1735</v>
      </c>
      <c r="E48" s="321"/>
      <c r="F48" s="321"/>
      <c r="G48" s="321"/>
      <c r="H48" s="321"/>
      <c r="I48" s="321"/>
      <c r="J48" s="319"/>
      <c r="K48" s="319"/>
      <c r="L48" s="371"/>
      <c r="M48" s="323"/>
      <c r="N48" s="330"/>
    </row>
    <row r="49" spans="1:14" s="197" customFormat="1" ht="18.75" x14ac:dyDescent="0.3">
      <c r="A49" s="382"/>
      <c r="B49" s="367"/>
      <c r="C49" s="367"/>
      <c r="D49" s="367" t="s">
        <v>979</v>
      </c>
      <c r="E49" s="377"/>
      <c r="F49" s="377"/>
      <c r="G49" s="377"/>
      <c r="H49" s="377"/>
      <c r="I49" s="377"/>
      <c r="J49" s="367"/>
      <c r="K49" s="367"/>
      <c r="L49" s="413"/>
      <c r="M49" s="356"/>
      <c r="N49" s="330"/>
    </row>
    <row r="50" spans="1:14" s="197" customFormat="1" ht="18.75" x14ac:dyDescent="0.3">
      <c r="A50" s="462"/>
      <c r="B50" s="457"/>
      <c r="C50" s="457"/>
      <c r="D50" s="457"/>
      <c r="E50" s="463"/>
      <c r="F50" s="463"/>
      <c r="G50" s="463"/>
      <c r="H50" s="463"/>
      <c r="I50" s="463"/>
      <c r="J50" s="457"/>
      <c r="K50" s="457"/>
      <c r="L50" s="457"/>
      <c r="M50" s="453"/>
      <c r="N50" s="384"/>
    </row>
    <row r="51" spans="1:14" s="197" customFormat="1" ht="27.75" x14ac:dyDescent="0.3">
      <c r="A51" s="613"/>
      <c r="B51" s="614"/>
      <c r="C51" s="614"/>
      <c r="D51" s="614"/>
      <c r="E51" s="615"/>
      <c r="F51" s="615"/>
      <c r="G51" s="615"/>
      <c r="H51" s="616"/>
      <c r="I51" s="617"/>
      <c r="J51" s="614"/>
      <c r="K51" s="614"/>
      <c r="L51" s="614"/>
      <c r="M51" s="302">
        <v>108</v>
      </c>
      <c r="N51" s="384"/>
    </row>
    <row r="52" spans="1:14" s="197" customFormat="1" ht="18.75" x14ac:dyDescent="0.3">
      <c r="A52" s="613"/>
      <c r="B52" s="614"/>
      <c r="C52" s="614"/>
      <c r="D52" s="614"/>
      <c r="E52" s="615"/>
      <c r="F52" s="615"/>
      <c r="G52" s="615"/>
      <c r="H52" s="616"/>
      <c r="I52" s="617"/>
      <c r="J52" s="614"/>
      <c r="K52" s="614"/>
      <c r="L52" s="614"/>
      <c r="M52" s="302"/>
      <c r="N52" s="384"/>
    </row>
    <row r="53" spans="1:14" s="197" customFormat="1" ht="18.75" x14ac:dyDescent="0.3">
      <c r="A53" s="613"/>
      <c r="B53" s="614"/>
      <c r="C53" s="614"/>
      <c r="D53" s="614"/>
      <c r="E53" s="615"/>
      <c r="F53" s="615"/>
      <c r="G53" s="615"/>
      <c r="H53" s="616"/>
      <c r="I53" s="617"/>
      <c r="J53" s="614"/>
      <c r="K53" s="614"/>
      <c r="L53" s="614"/>
      <c r="M53" s="302"/>
      <c r="N53" s="384"/>
    </row>
    <row r="54" spans="1:14" s="197" customFormat="1" ht="18.75" x14ac:dyDescent="0.3">
      <c r="A54" s="613"/>
      <c r="B54" s="614"/>
      <c r="C54" s="614"/>
      <c r="D54" s="614"/>
      <c r="E54" s="615"/>
      <c r="F54" s="615"/>
      <c r="G54" s="615"/>
      <c r="H54" s="616"/>
      <c r="I54" s="617"/>
      <c r="J54" s="614"/>
      <c r="K54" s="614"/>
      <c r="L54" s="614"/>
      <c r="M54" s="302"/>
      <c r="N54" s="384"/>
    </row>
    <row r="55" spans="1:14" s="197" customFormat="1" ht="18.75" x14ac:dyDescent="0.3">
      <c r="A55" s="613"/>
      <c r="B55" s="614"/>
      <c r="C55" s="614"/>
      <c r="D55" s="614"/>
      <c r="E55" s="615"/>
      <c r="F55" s="615"/>
      <c r="G55" s="615"/>
      <c r="H55" s="616"/>
      <c r="I55" s="617"/>
      <c r="J55" s="614"/>
      <c r="K55" s="614"/>
      <c r="L55" s="614"/>
      <c r="M55" s="302"/>
      <c r="N55" s="384"/>
    </row>
    <row r="56" spans="1:14" s="197" customFormat="1" ht="18.75" x14ac:dyDescent="0.3">
      <c r="A56" s="436" t="s">
        <v>6</v>
      </c>
      <c r="B56" s="437" t="s">
        <v>7</v>
      </c>
      <c r="C56" s="437" t="s">
        <v>8</v>
      </c>
      <c r="D56" s="438" t="s">
        <v>9</v>
      </c>
      <c r="E56" s="677" t="s">
        <v>10</v>
      </c>
      <c r="F56" s="678"/>
      <c r="G56" s="678"/>
      <c r="H56" s="678"/>
      <c r="I56" s="679"/>
      <c r="J56" s="439" t="s">
        <v>11</v>
      </c>
      <c r="K56" s="437" t="s">
        <v>12</v>
      </c>
      <c r="L56" s="437" t="s">
        <v>1706</v>
      </c>
      <c r="M56" s="437" t="s">
        <v>13</v>
      </c>
      <c r="N56" s="384"/>
    </row>
    <row r="57" spans="1:14" s="197" customFormat="1" ht="18.75" x14ac:dyDescent="0.3">
      <c r="A57" s="440"/>
      <c r="B57" s="441"/>
      <c r="C57" s="441"/>
      <c r="D57" s="442" t="s">
        <v>14</v>
      </c>
      <c r="E57" s="443">
        <v>2566</v>
      </c>
      <c r="F57" s="443">
        <v>2567</v>
      </c>
      <c r="G57" s="443">
        <v>2568</v>
      </c>
      <c r="H57" s="443">
        <v>2569</v>
      </c>
      <c r="I57" s="443">
        <v>2570</v>
      </c>
      <c r="J57" s="442" t="s">
        <v>15</v>
      </c>
      <c r="K57" s="442" t="s">
        <v>16</v>
      </c>
      <c r="L57" s="442" t="s">
        <v>7</v>
      </c>
      <c r="M57" s="442" t="s">
        <v>17</v>
      </c>
      <c r="N57" s="384"/>
    </row>
    <row r="58" spans="1:14" s="197" customFormat="1" ht="18.75" x14ac:dyDescent="0.3">
      <c r="A58" s="446"/>
      <c r="B58" s="465"/>
      <c r="C58" s="465"/>
      <c r="D58" s="465"/>
      <c r="E58" s="466" t="s">
        <v>18</v>
      </c>
      <c r="F58" s="466" t="s">
        <v>18</v>
      </c>
      <c r="G58" s="466" t="s">
        <v>18</v>
      </c>
      <c r="H58" s="466" t="s">
        <v>18</v>
      </c>
      <c r="I58" s="466" t="s">
        <v>18</v>
      </c>
      <c r="J58" s="467"/>
      <c r="K58" s="467"/>
      <c r="L58" s="467"/>
      <c r="M58" s="467" t="s">
        <v>19</v>
      </c>
      <c r="N58" s="384"/>
    </row>
    <row r="59" spans="1:14" s="197" customFormat="1" ht="18.75" x14ac:dyDescent="0.3">
      <c r="A59" s="445">
        <v>4</v>
      </c>
      <c r="B59" s="418" t="s">
        <v>2075</v>
      </c>
      <c r="C59" s="418" t="s">
        <v>51</v>
      </c>
      <c r="D59" s="418" t="s">
        <v>2115</v>
      </c>
      <c r="E59" s="113">
        <v>417000</v>
      </c>
      <c r="F59" s="113">
        <v>417000</v>
      </c>
      <c r="G59" s="113">
        <v>417000</v>
      </c>
      <c r="H59" s="113">
        <v>417000</v>
      </c>
      <c r="I59" s="113">
        <v>417000</v>
      </c>
      <c r="J59" s="106" t="s">
        <v>22</v>
      </c>
      <c r="K59" s="421" t="s">
        <v>23</v>
      </c>
      <c r="L59" s="426" t="s">
        <v>1722</v>
      </c>
      <c r="M59" s="445" t="s">
        <v>24</v>
      </c>
      <c r="N59" s="384"/>
    </row>
    <row r="60" spans="1:14" s="197" customFormat="1" ht="18.75" x14ac:dyDescent="0.3">
      <c r="A60" s="458"/>
      <c r="B60" s="419" t="s">
        <v>2076</v>
      </c>
      <c r="C60" s="419" t="s">
        <v>1837</v>
      </c>
      <c r="D60" s="419" t="s">
        <v>2116</v>
      </c>
      <c r="E60" s="396"/>
      <c r="F60" s="396"/>
      <c r="G60" s="459"/>
      <c r="H60" s="459"/>
      <c r="I60" s="459"/>
      <c r="J60" s="425" t="s">
        <v>25</v>
      </c>
      <c r="K60" s="426" t="s">
        <v>2079</v>
      </c>
      <c r="L60" s="426"/>
      <c r="M60" s="445"/>
      <c r="N60" s="384"/>
    </row>
    <row r="61" spans="1:14" s="197" customFormat="1" ht="18.75" x14ac:dyDescent="0.3">
      <c r="A61" s="458"/>
      <c r="B61" s="419"/>
      <c r="C61" s="419" t="s">
        <v>2077</v>
      </c>
      <c r="D61" s="419" t="s">
        <v>2117</v>
      </c>
      <c r="E61" s="396"/>
      <c r="F61" s="396"/>
      <c r="G61" s="459"/>
      <c r="H61" s="459"/>
      <c r="I61" s="459"/>
      <c r="J61" s="425" t="s">
        <v>27</v>
      </c>
      <c r="K61" s="426" t="s">
        <v>2080</v>
      </c>
      <c r="L61" s="426"/>
      <c r="M61" s="445"/>
      <c r="N61" s="384"/>
    </row>
    <row r="62" spans="1:14" s="197" customFormat="1" ht="18.75" x14ac:dyDescent="0.3">
      <c r="A62" s="458"/>
      <c r="B62" s="419"/>
      <c r="C62" s="419"/>
      <c r="D62" s="419" t="s">
        <v>2118</v>
      </c>
      <c r="E62" s="396"/>
      <c r="F62" s="396"/>
      <c r="G62" s="459"/>
      <c r="H62" s="459"/>
      <c r="I62" s="459"/>
      <c r="J62" s="425"/>
      <c r="K62" s="426"/>
      <c r="L62" s="426"/>
      <c r="M62" s="445"/>
      <c r="N62" s="384"/>
    </row>
    <row r="63" spans="1:14" s="197" customFormat="1" ht="18.75" x14ac:dyDescent="0.3">
      <c r="A63" s="458"/>
      <c r="B63" s="419"/>
      <c r="C63" s="419"/>
      <c r="D63" s="419" t="s">
        <v>2119</v>
      </c>
      <c r="E63" s="396"/>
      <c r="F63" s="396"/>
      <c r="G63" s="459"/>
      <c r="H63" s="459"/>
      <c r="I63" s="459"/>
      <c r="J63" s="425"/>
      <c r="K63" s="426"/>
      <c r="L63" s="426"/>
      <c r="M63" s="445"/>
      <c r="N63" s="384"/>
    </row>
    <row r="64" spans="1:14" s="197" customFormat="1" ht="18.75" x14ac:dyDescent="0.3">
      <c r="A64" s="458"/>
      <c r="B64" s="419"/>
      <c r="C64" s="419"/>
      <c r="D64" s="419" t="s">
        <v>2078</v>
      </c>
      <c r="E64" s="396"/>
      <c r="F64" s="396"/>
      <c r="G64" s="459"/>
      <c r="H64" s="459"/>
      <c r="I64" s="459"/>
      <c r="J64" s="445"/>
      <c r="K64" s="445"/>
      <c r="L64" s="445"/>
      <c r="M64" s="445"/>
      <c r="N64" s="384"/>
    </row>
    <row r="65" spans="1:14" s="197" customFormat="1" ht="18.75" x14ac:dyDescent="0.3">
      <c r="A65" s="458"/>
      <c r="B65" s="419"/>
      <c r="C65" s="419"/>
      <c r="D65" s="419" t="s">
        <v>3</v>
      </c>
      <c r="E65" s="396"/>
      <c r="F65" s="396"/>
      <c r="G65" s="459"/>
      <c r="H65" s="459"/>
      <c r="I65" s="459"/>
      <c r="J65" s="445"/>
      <c r="K65" s="445"/>
      <c r="L65" s="445"/>
      <c r="M65" s="445"/>
      <c r="N65" s="384"/>
    </row>
    <row r="66" spans="1:14" s="197" customFormat="1" ht="18.75" x14ac:dyDescent="0.3">
      <c r="A66" s="449" t="s">
        <v>72</v>
      </c>
      <c r="B66" s="450" t="s">
        <v>1646</v>
      </c>
      <c r="C66" s="450" t="s">
        <v>73</v>
      </c>
      <c r="D66" s="450" t="s">
        <v>73</v>
      </c>
      <c r="E66" s="533">
        <f>E16+E33+E41+E59</f>
        <v>1844000</v>
      </c>
      <c r="F66" s="533">
        <f>F16+F33+F41+F59</f>
        <v>1844000</v>
      </c>
      <c r="G66" s="533">
        <f>G16+G33+G41+G59</f>
        <v>1844000</v>
      </c>
      <c r="H66" s="290">
        <f>H41+H59</f>
        <v>794000</v>
      </c>
      <c r="I66" s="290">
        <f>I41+I59</f>
        <v>794000</v>
      </c>
      <c r="J66" s="450" t="s">
        <v>73</v>
      </c>
      <c r="K66" s="450" t="s">
        <v>73</v>
      </c>
      <c r="L66" s="450" t="s">
        <v>73</v>
      </c>
      <c r="M66" s="450" t="s">
        <v>73</v>
      </c>
      <c r="N66" s="384"/>
    </row>
    <row r="67" spans="1:14" s="197" customFormat="1" ht="18.75" x14ac:dyDescent="0.3">
      <c r="A67" s="613"/>
      <c r="B67" s="614"/>
      <c r="C67" s="614"/>
      <c r="D67" s="614"/>
      <c r="E67" s="615"/>
      <c r="F67" s="615"/>
      <c r="G67" s="615"/>
      <c r="H67" s="616"/>
      <c r="I67" s="617"/>
      <c r="J67" s="614"/>
      <c r="K67" s="614"/>
      <c r="L67" s="614"/>
      <c r="M67" s="302"/>
      <c r="N67" s="384"/>
    </row>
    <row r="68" spans="1:14" s="197" customFormat="1" ht="18.75" x14ac:dyDescent="0.3">
      <c r="A68" s="613"/>
      <c r="B68" s="614"/>
      <c r="C68" s="614"/>
      <c r="D68" s="614"/>
      <c r="E68" s="615"/>
      <c r="F68" s="615"/>
      <c r="G68" s="615"/>
      <c r="H68" s="616"/>
      <c r="I68" s="617"/>
      <c r="J68" s="614"/>
      <c r="K68" s="614"/>
      <c r="L68" s="614"/>
      <c r="M68" s="302"/>
      <c r="N68" s="384"/>
    </row>
    <row r="69" spans="1:14" s="197" customFormat="1" ht="18.75" x14ac:dyDescent="0.3">
      <c r="A69" s="613"/>
      <c r="B69" s="614"/>
      <c r="C69" s="614"/>
      <c r="D69" s="614"/>
      <c r="E69" s="615"/>
      <c r="F69" s="615"/>
      <c r="G69" s="615"/>
      <c r="H69" s="616"/>
      <c r="I69" s="617"/>
      <c r="J69" s="614"/>
      <c r="K69" s="614"/>
      <c r="L69" s="614"/>
      <c r="M69" s="302"/>
      <c r="N69" s="384"/>
    </row>
    <row r="70" spans="1:14" s="197" customFormat="1" ht="18.75" x14ac:dyDescent="0.3">
      <c r="A70" s="613"/>
      <c r="B70" s="614"/>
      <c r="C70" s="614"/>
      <c r="D70" s="614"/>
      <c r="E70" s="615"/>
      <c r="F70" s="615"/>
      <c r="G70" s="615"/>
      <c r="H70" s="616"/>
      <c r="I70" s="617"/>
      <c r="J70" s="614"/>
      <c r="K70" s="614"/>
      <c r="L70" s="614"/>
      <c r="M70" s="302"/>
      <c r="N70" s="384"/>
    </row>
    <row r="71" spans="1:14" s="197" customFormat="1" ht="18.75" x14ac:dyDescent="0.3">
      <c r="A71" s="613"/>
      <c r="B71" s="614"/>
      <c r="C71" s="614"/>
      <c r="D71" s="614"/>
      <c r="E71" s="615"/>
      <c r="F71" s="615"/>
      <c r="G71" s="615"/>
      <c r="H71" s="616"/>
      <c r="I71" s="617"/>
      <c r="J71" s="614"/>
      <c r="K71" s="614"/>
      <c r="L71" s="614"/>
      <c r="M71" s="302"/>
      <c r="N71" s="384"/>
    </row>
    <row r="72" spans="1:14" s="197" customFormat="1" ht="18.75" x14ac:dyDescent="0.3">
      <c r="A72" s="613"/>
      <c r="B72" s="614"/>
      <c r="C72" s="614"/>
      <c r="D72" s="614"/>
      <c r="E72" s="615"/>
      <c r="F72" s="615"/>
      <c r="G72" s="615"/>
      <c r="H72" s="616"/>
      <c r="I72" s="617"/>
      <c r="J72" s="614"/>
      <c r="K72" s="614"/>
      <c r="L72" s="614"/>
      <c r="M72" s="302"/>
      <c r="N72" s="384"/>
    </row>
    <row r="73" spans="1:14" s="197" customFormat="1" ht="18.75" x14ac:dyDescent="0.3">
      <c r="A73" s="613"/>
      <c r="B73" s="614"/>
      <c r="C73" s="614"/>
      <c r="D73" s="614"/>
      <c r="E73" s="615"/>
      <c r="F73" s="615"/>
      <c r="G73" s="615"/>
      <c r="H73" s="616"/>
      <c r="I73" s="617"/>
      <c r="J73" s="614"/>
      <c r="K73" s="614"/>
      <c r="L73" s="614"/>
      <c r="M73" s="302"/>
      <c r="N73" s="384"/>
    </row>
    <row r="74" spans="1:14" s="197" customFormat="1" ht="18.75" x14ac:dyDescent="0.3">
      <c r="A74" s="613"/>
      <c r="B74" s="614"/>
      <c r="C74" s="614"/>
      <c r="D74" s="614"/>
      <c r="E74" s="615"/>
      <c r="F74" s="615"/>
      <c r="G74" s="615"/>
      <c r="H74" s="616"/>
      <c r="I74" s="617"/>
      <c r="J74" s="614"/>
      <c r="K74" s="614"/>
      <c r="L74" s="614"/>
      <c r="M74" s="302"/>
      <c r="N74" s="384"/>
    </row>
    <row r="75" spans="1:14" s="197" customFormat="1" ht="18.75" x14ac:dyDescent="0.3">
      <c r="A75" s="613"/>
      <c r="B75" s="614"/>
      <c r="C75" s="614"/>
      <c r="D75" s="614"/>
      <c r="E75" s="615"/>
      <c r="F75" s="615"/>
      <c r="G75" s="615"/>
      <c r="H75" s="616"/>
      <c r="I75" s="617"/>
      <c r="J75" s="614"/>
      <c r="K75" s="614"/>
      <c r="L75" s="614"/>
      <c r="M75" s="302"/>
      <c r="N75" s="384"/>
    </row>
    <row r="76" spans="1:14" s="197" customFormat="1" ht="27.75" x14ac:dyDescent="0.3">
      <c r="A76" s="613"/>
      <c r="B76" s="614"/>
      <c r="C76" s="614"/>
      <c r="D76" s="614"/>
      <c r="E76" s="615"/>
      <c r="F76" s="615"/>
      <c r="G76" s="615"/>
      <c r="H76" s="616"/>
      <c r="I76" s="617"/>
      <c r="J76" s="614"/>
      <c r="K76" s="614"/>
      <c r="L76" s="614"/>
      <c r="M76" s="302">
        <v>109</v>
      </c>
      <c r="N76" s="384"/>
    </row>
    <row r="77" spans="1:14" s="197" customFormat="1" ht="20.25" x14ac:dyDescent="0.3">
      <c r="A77" s="451"/>
      <c r="B77" s="255" t="s">
        <v>1681</v>
      </c>
      <c r="C77" s="475"/>
      <c r="D77" s="301"/>
      <c r="E77" s="471"/>
      <c r="F77" s="471"/>
      <c r="G77" s="471"/>
      <c r="H77" s="471"/>
      <c r="I77" s="471"/>
      <c r="J77" s="456"/>
      <c r="K77" s="456"/>
      <c r="L77" s="456"/>
      <c r="M77" s="472"/>
    </row>
    <row r="78" spans="1:14" s="197" customFormat="1" ht="18.75" x14ac:dyDescent="0.3">
      <c r="A78" s="436" t="s">
        <v>6</v>
      </c>
      <c r="B78" s="437" t="s">
        <v>7</v>
      </c>
      <c r="C78" s="437" t="s">
        <v>8</v>
      </c>
      <c r="D78" s="438" t="s">
        <v>9</v>
      </c>
      <c r="E78" s="677" t="s">
        <v>10</v>
      </c>
      <c r="F78" s="678"/>
      <c r="G78" s="678"/>
      <c r="H78" s="678"/>
      <c r="I78" s="679"/>
      <c r="J78" s="439" t="s">
        <v>11</v>
      </c>
      <c r="K78" s="437" t="s">
        <v>12</v>
      </c>
      <c r="L78" s="437" t="s">
        <v>1706</v>
      </c>
      <c r="M78" s="437" t="s">
        <v>13</v>
      </c>
    </row>
    <row r="79" spans="1:14" s="197" customFormat="1" ht="18.75" x14ac:dyDescent="0.3">
      <c r="A79" s="336"/>
      <c r="B79" s="337"/>
      <c r="C79" s="337"/>
      <c r="D79" s="338" t="s">
        <v>14</v>
      </c>
      <c r="E79" s="339">
        <v>2566</v>
      </c>
      <c r="F79" s="339">
        <v>2567</v>
      </c>
      <c r="G79" s="339">
        <v>2568</v>
      </c>
      <c r="H79" s="339">
        <v>2569</v>
      </c>
      <c r="I79" s="339">
        <v>2570</v>
      </c>
      <c r="J79" s="338" t="s">
        <v>15</v>
      </c>
      <c r="K79" s="338" t="s">
        <v>16</v>
      </c>
      <c r="L79" s="390" t="s">
        <v>7</v>
      </c>
      <c r="M79" s="338" t="s">
        <v>17</v>
      </c>
    </row>
    <row r="80" spans="1:14" s="197" customFormat="1" ht="18.75" x14ac:dyDescent="0.3">
      <c r="A80" s="340"/>
      <c r="B80" s="341"/>
      <c r="C80" s="341"/>
      <c r="D80" s="341"/>
      <c r="E80" s="342" t="s">
        <v>18</v>
      </c>
      <c r="F80" s="342" t="s">
        <v>18</v>
      </c>
      <c r="G80" s="342" t="s">
        <v>18</v>
      </c>
      <c r="H80" s="342" t="s">
        <v>18</v>
      </c>
      <c r="I80" s="342" t="s">
        <v>18</v>
      </c>
      <c r="J80" s="343"/>
      <c r="K80" s="343"/>
      <c r="L80" s="394"/>
      <c r="M80" s="343" t="s">
        <v>19</v>
      </c>
    </row>
    <row r="81" spans="1:13" s="197" customFormat="1" ht="18.75" x14ac:dyDescent="0.3">
      <c r="A81" s="320">
        <v>1</v>
      </c>
      <c r="B81" s="314" t="s">
        <v>1614</v>
      </c>
      <c r="C81" s="314" t="s">
        <v>927</v>
      </c>
      <c r="D81" s="190" t="s">
        <v>937</v>
      </c>
      <c r="E81" s="113">
        <v>308000</v>
      </c>
      <c r="F81" s="113">
        <v>308000</v>
      </c>
      <c r="G81" s="113">
        <v>308000</v>
      </c>
      <c r="H81" s="113">
        <v>308000</v>
      </c>
      <c r="I81" s="113">
        <v>308000</v>
      </c>
      <c r="J81" s="106" t="s">
        <v>22</v>
      </c>
      <c r="K81" s="106" t="s">
        <v>938</v>
      </c>
      <c r="L81" s="397" t="s">
        <v>1722</v>
      </c>
      <c r="M81" s="320" t="s">
        <v>24</v>
      </c>
    </row>
    <row r="82" spans="1:13" s="197" customFormat="1" ht="18.75" x14ac:dyDescent="0.3">
      <c r="A82" s="327"/>
      <c r="B82" s="319" t="s">
        <v>1615</v>
      </c>
      <c r="C82" s="319" t="s">
        <v>939</v>
      </c>
      <c r="D82" s="369" t="s">
        <v>940</v>
      </c>
      <c r="E82" s="321"/>
      <c r="F82" s="321"/>
      <c r="G82" s="321"/>
      <c r="H82" s="321"/>
      <c r="I82" s="321"/>
      <c r="J82" s="355" t="s">
        <v>25</v>
      </c>
      <c r="K82" s="275" t="s">
        <v>941</v>
      </c>
      <c r="L82" s="370"/>
      <c r="M82" s="323"/>
    </row>
    <row r="83" spans="1:13" s="197" customFormat="1" ht="18.75" x14ac:dyDescent="0.3">
      <c r="A83" s="327"/>
      <c r="B83" s="319"/>
      <c r="C83" s="319" t="s">
        <v>942</v>
      </c>
      <c r="D83" s="369" t="s">
        <v>943</v>
      </c>
      <c r="E83" s="321"/>
      <c r="F83" s="321"/>
      <c r="G83" s="321"/>
      <c r="H83" s="321"/>
      <c r="I83" s="321"/>
      <c r="J83" s="355" t="s">
        <v>27</v>
      </c>
      <c r="K83" s="404" t="s">
        <v>944</v>
      </c>
      <c r="L83" s="370"/>
      <c r="M83" s="323"/>
    </row>
    <row r="84" spans="1:13" s="197" customFormat="1" ht="18.75" x14ac:dyDescent="0.3">
      <c r="A84" s="327"/>
      <c r="B84" s="319"/>
      <c r="C84" s="319" t="s">
        <v>2055</v>
      </c>
      <c r="D84" s="369" t="s">
        <v>946</v>
      </c>
      <c r="E84" s="321"/>
      <c r="F84" s="321"/>
      <c r="G84" s="321"/>
      <c r="H84" s="321"/>
      <c r="I84" s="321"/>
      <c r="J84" s="318"/>
      <c r="K84" s="404" t="s">
        <v>945</v>
      </c>
      <c r="L84" s="370"/>
      <c r="M84" s="323"/>
    </row>
    <row r="85" spans="1:13" s="197" customFormat="1" ht="18.75" x14ac:dyDescent="0.3">
      <c r="A85" s="327"/>
      <c r="B85" s="319"/>
      <c r="C85" s="319" t="s">
        <v>2056</v>
      </c>
      <c r="D85" s="369" t="s">
        <v>947</v>
      </c>
      <c r="E85" s="321"/>
      <c r="F85" s="321"/>
      <c r="G85" s="321"/>
      <c r="H85" s="321"/>
      <c r="I85" s="321"/>
      <c r="J85" s="319"/>
      <c r="K85" s="404" t="s">
        <v>948</v>
      </c>
      <c r="L85" s="370"/>
      <c r="M85" s="323"/>
    </row>
    <row r="86" spans="1:13" s="197" customFormat="1" ht="18.75" x14ac:dyDescent="0.3">
      <c r="A86" s="327"/>
      <c r="B86" s="319"/>
      <c r="C86" s="319" t="s">
        <v>742</v>
      </c>
      <c r="D86" s="369" t="s">
        <v>2054</v>
      </c>
      <c r="E86" s="321"/>
      <c r="F86" s="321"/>
      <c r="G86" s="321"/>
      <c r="H86" s="321"/>
      <c r="I86" s="321"/>
      <c r="J86" s="319"/>
      <c r="K86" s="404" t="s">
        <v>950</v>
      </c>
      <c r="L86" s="370"/>
      <c r="M86" s="323"/>
    </row>
    <row r="87" spans="1:13" s="197" customFormat="1" ht="18.75" x14ac:dyDescent="0.3">
      <c r="A87" s="327"/>
      <c r="B87" s="319"/>
      <c r="C87" s="319" t="s">
        <v>865</v>
      </c>
      <c r="D87" s="369" t="s">
        <v>979</v>
      </c>
      <c r="E87" s="321"/>
      <c r="F87" s="321"/>
      <c r="G87" s="321"/>
      <c r="H87" s="321"/>
      <c r="I87" s="321"/>
      <c r="J87" s="319"/>
      <c r="K87" s="404" t="s">
        <v>952</v>
      </c>
      <c r="L87" s="370"/>
      <c r="M87" s="323"/>
    </row>
    <row r="88" spans="1:13" s="197" customFormat="1" ht="21.75" x14ac:dyDescent="0.5">
      <c r="A88" s="320">
        <v>2</v>
      </c>
      <c r="B88" s="366" t="s">
        <v>1736</v>
      </c>
      <c r="C88" s="358" t="s">
        <v>927</v>
      </c>
      <c r="D88" s="190" t="s">
        <v>953</v>
      </c>
      <c r="E88" s="113">
        <v>491000</v>
      </c>
      <c r="F88" s="113">
        <v>491000</v>
      </c>
      <c r="G88" s="113">
        <v>491000</v>
      </c>
      <c r="H88" s="113">
        <v>491000</v>
      </c>
      <c r="I88" s="113">
        <v>491000</v>
      </c>
      <c r="J88" s="106" t="s">
        <v>22</v>
      </c>
      <c r="K88" s="106" t="s">
        <v>954</v>
      </c>
      <c r="L88" s="410" t="s">
        <v>1722</v>
      </c>
      <c r="M88" s="359" t="s">
        <v>24</v>
      </c>
    </row>
    <row r="89" spans="1:13" s="197" customFormat="1" ht="21.75" x14ac:dyDescent="0.5">
      <c r="A89" s="317"/>
      <c r="B89" s="371" t="s">
        <v>1741</v>
      </c>
      <c r="C89" s="360" t="s">
        <v>939</v>
      </c>
      <c r="D89" s="369" t="s">
        <v>955</v>
      </c>
      <c r="E89" s="321"/>
      <c r="F89" s="321"/>
      <c r="G89" s="321"/>
      <c r="H89" s="321"/>
      <c r="I89" s="321"/>
      <c r="J89" s="355" t="s">
        <v>25</v>
      </c>
      <c r="K89" s="404" t="s">
        <v>956</v>
      </c>
      <c r="L89" s="412"/>
      <c r="M89" s="361"/>
    </row>
    <row r="90" spans="1:13" s="197" customFormat="1" ht="21.75" x14ac:dyDescent="0.5">
      <c r="A90" s="317"/>
      <c r="B90" s="360" t="s">
        <v>1744</v>
      </c>
      <c r="C90" s="360" t="s">
        <v>957</v>
      </c>
      <c r="D90" s="369" t="s">
        <v>958</v>
      </c>
      <c r="E90" s="321"/>
      <c r="F90" s="321"/>
      <c r="G90" s="321"/>
      <c r="H90" s="321"/>
      <c r="I90" s="321"/>
      <c r="J90" s="355" t="s">
        <v>27</v>
      </c>
      <c r="K90" s="404" t="s">
        <v>950</v>
      </c>
      <c r="L90" s="412"/>
      <c r="M90" s="361"/>
    </row>
    <row r="91" spans="1:13" s="197" customFormat="1" ht="21.75" x14ac:dyDescent="0.5">
      <c r="A91" s="317"/>
      <c r="B91" s="412"/>
      <c r="C91" s="360" t="s">
        <v>949</v>
      </c>
      <c r="D91" s="369" t="s">
        <v>959</v>
      </c>
      <c r="E91" s="321"/>
      <c r="F91" s="321"/>
      <c r="G91" s="321"/>
      <c r="H91" s="321"/>
      <c r="I91" s="321"/>
      <c r="J91" s="361"/>
      <c r="K91" s="369" t="s">
        <v>952</v>
      </c>
      <c r="L91" s="411"/>
      <c r="M91" s="361"/>
    </row>
    <row r="92" spans="1:13" s="197" customFormat="1" ht="21.75" x14ac:dyDescent="0.5">
      <c r="A92" s="317"/>
      <c r="B92" s="360"/>
      <c r="C92" s="360" t="s">
        <v>951</v>
      </c>
      <c r="D92" s="369" t="s">
        <v>960</v>
      </c>
      <c r="E92" s="321"/>
      <c r="F92" s="321"/>
      <c r="G92" s="321"/>
      <c r="H92" s="321"/>
      <c r="I92" s="321"/>
      <c r="J92" s="319"/>
      <c r="K92" s="319"/>
      <c r="L92" s="371"/>
      <c r="M92" s="319"/>
    </row>
    <row r="93" spans="1:13" s="197" customFormat="1" ht="21.75" x14ac:dyDescent="0.5">
      <c r="A93" s="317"/>
      <c r="B93" s="360"/>
      <c r="C93" s="360" t="s">
        <v>32</v>
      </c>
      <c r="D93" s="369" t="s">
        <v>961</v>
      </c>
      <c r="E93" s="321"/>
      <c r="F93" s="321"/>
      <c r="G93" s="321"/>
      <c r="H93" s="321"/>
      <c r="I93" s="321"/>
      <c r="J93" s="319"/>
      <c r="K93" s="319"/>
      <c r="L93" s="371"/>
      <c r="M93" s="319"/>
    </row>
    <row r="94" spans="1:13" s="197" customFormat="1" ht="21.75" x14ac:dyDescent="0.5">
      <c r="A94" s="317"/>
      <c r="B94" s="360"/>
      <c r="C94" s="360"/>
      <c r="D94" s="369" t="s">
        <v>962</v>
      </c>
      <c r="E94" s="321"/>
      <c r="F94" s="321"/>
      <c r="G94" s="321"/>
      <c r="H94" s="321"/>
      <c r="I94" s="321"/>
      <c r="J94" s="319"/>
      <c r="K94" s="319"/>
      <c r="L94" s="371"/>
      <c r="M94" s="319"/>
    </row>
    <row r="95" spans="1:13" s="197" customFormat="1" ht="21.75" x14ac:dyDescent="0.5">
      <c r="A95" s="317"/>
      <c r="B95" s="360"/>
      <c r="C95" s="360"/>
      <c r="D95" s="369" t="s">
        <v>963</v>
      </c>
      <c r="E95" s="321"/>
      <c r="F95" s="321"/>
      <c r="G95" s="321"/>
      <c r="H95" s="321"/>
      <c r="I95" s="321"/>
      <c r="J95" s="319"/>
      <c r="K95" s="319"/>
      <c r="L95" s="371"/>
      <c r="M95" s="319"/>
    </row>
    <row r="96" spans="1:13" s="197" customFormat="1" ht="21.75" x14ac:dyDescent="0.5">
      <c r="A96" s="317"/>
      <c r="B96" s="360"/>
      <c r="C96" s="360"/>
      <c r="D96" s="307" t="s">
        <v>964</v>
      </c>
      <c r="E96" s="321"/>
      <c r="F96" s="321"/>
      <c r="G96" s="321"/>
      <c r="H96" s="321"/>
      <c r="I96" s="321"/>
      <c r="J96" s="319"/>
      <c r="K96" s="319"/>
      <c r="L96" s="371"/>
      <c r="M96" s="319"/>
    </row>
    <row r="97" spans="1:13" s="197" customFormat="1" ht="21.75" x14ac:dyDescent="0.5">
      <c r="A97" s="317"/>
      <c r="B97" s="360"/>
      <c r="C97" s="360"/>
      <c r="D97" s="307" t="s">
        <v>862</v>
      </c>
      <c r="E97" s="321"/>
      <c r="F97" s="321"/>
      <c r="G97" s="321"/>
      <c r="H97" s="321"/>
      <c r="I97" s="321"/>
      <c r="J97" s="319"/>
      <c r="K97" s="319"/>
      <c r="L97" s="371"/>
      <c r="M97" s="319"/>
    </row>
    <row r="98" spans="1:13" s="197" customFormat="1" ht="21.75" x14ac:dyDescent="0.5">
      <c r="A98" s="326"/>
      <c r="B98" s="362"/>
      <c r="C98" s="362"/>
      <c r="D98" s="308" t="s">
        <v>3</v>
      </c>
      <c r="E98" s="324"/>
      <c r="F98" s="324"/>
      <c r="G98" s="324"/>
      <c r="H98" s="324"/>
      <c r="I98" s="324"/>
      <c r="J98" s="315"/>
      <c r="K98" s="315"/>
      <c r="L98" s="367"/>
      <c r="M98" s="315"/>
    </row>
    <row r="99" spans="1:13" s="197" customFormat="1" ht="27.75" x14ac:dyDescent="0.3">
      <c r="A99" s="347"/>
      <c r="B99" s="348"/>
      <c r="C99" s="348"/>
      <c r="D99" s="348"/>
      <c r="E99" s="349"/>
      <c r="F99" s="349"/>
      <c r="G99" s="349"/>
      <c r="H99" s="349"/>
      <c r="I99" s="349"/>
      <c r="J99" s="348"/>
      <c r="K99" s="348"/>
      <c r="L99" s="399"/>
      <c r="M99" s="364">
        <v>110</v>
      </c>
    </row>
    <row r="100" spans="1:13" s="197" customFormat="1" ht="18.75" x14ac:dyDescent="0.3">
      <c r="A100" s="462"/>
      <c r="B100" s="457"/>
      <c r="C100" s="457"/>
      <c r="D100" s="457"/>
      <c r="E100" s="463"/>
      <c r="F100" s="463"/>
      <c r="G100" s="463"/>
      <c r="H100" s="463"/>
      <c r="I100" s="463"/>
      <c r="J100" s="457"/>
      <c r="K100" s="457"/>
      <c r="L100" s="457"/>
      <c r="M100" s="472"/>
    </row>
    <row r="101" spans="1:13" s="197" customFormat="1" ht="18.75" x14ac:dyDescent="0.3">
      <c r="A101" s="462"/>
      <c r="B101" s="457"/>
      <c r="C101" s="457"/>
      <c r="D101" s="457"/>
      <c r="E101" s="463"/>
      <c r="F101" s="463"/>
      <c r="G101" s="463"/>
      <c r="H101" s="463"/>
      <c r="I101" s="463"/>
      <c r="J101" s="457"/>
      <c r="K101" s="457"/>
      <c r="L101" s="457"/>
      <c r="M101" s="472"/>
    </row>
    <row r="102" spans="1:13" s="197" customFormat="1" ht="18.75" x14ac:dyDescent="0.3">
      <c r="A102" s="350"/>
      <c r="B102" s="316"/>
      <c r="C102" s="316"/>
      <c r="D102" s="316"/>
      <c r="E102" s="357"/>
      <c r="F102" s="357"/>
      <c r="G102" s="357"/>
      <c r="H102" s="357"/>
      <c r="I102" s="357"/>
      <c r="J102" s="316"/>
      <c r="K102" s="316"/>
      <c r="L102" s="368"/>
      <c r="M102" s="329"/>
    </row>
    <row r="103" spans="1:13" s="197" customFormat="1" ht="18.75" x14ac:dyDescent="0.3">
      <c r="A103" s="332" t="s">
        <v>6</v>
      </c>
      <c r="B103" s="333" t="s">
        <v>7</v>
      </c>
      <c r="C103" s="333" t="s">
        <v>8</v>
      </c>
      <c r="D103" s="334" t="s">
        <v>9</v>
      </c>
      <c r="E103" s="677" t="s">
        <v>10</v>
      </c>
      <c r="F103" s="678"/>
      <c r="G103" s="678"/>
      <c r="H103" s="678"/>
      <c r="I103" s="679"/>
      <c r="J103" s="335" t="s">
        <v>11</v>
      </c>
      <c r="K103" s="333" t="s">
        <v>12</v>
      </c>
      <c r="L103" s="387" t="s">
        <v>1706</v>
      </c>
      <c r="M103" s="333" t="s">
        <v>13</v>
      </c>
    </row>
    <row r="104" spans="1:13" s="197" customFormat="1" ht="18.75" x14ac:dyDescent="0.3">
      <c r="A104" s="336"/>
      <c r="B104" s="337"/>
      <c r="C104" s="337"/>
      <c r="D104" s="338" t="s">
        <v>14</v>
      </c>
      <c r="E104" s="339">
        <v>2566</v>
      </c>
      <c r="F104" s="339">
        <v>2567</v>
      </c>
      <c r="G104" s="339">
        <v>2568</v>
      </c>
      <c r="H104" s="339">
        <v>2569</v>
      </c>
      <c r="I104" s="339">
        <v>2570</v>
      </c>
      <c r="J104" s="338" t="s">
        <v>15</v>
      </c>
      <c r="K104" s="338" t="s">
        <v>16</v>
      </c>
      <c r="L104" s="390" t="s">
        <v>7</v>
      </c>
      <c r="M104" s="338" t="s">
        <v>17</v>
      </c>
    </row>
    <row r="105" spans="1:13" s="197" customFormat="1" ht="18.75" x14ac:dyDescent="0.3">
      <c r="A105" s="340"/>
      <c r="B105" s="341"/>
      <c r="C105" s="341"/>
      <c r="D105" s="341"/>
      <c r="E105" s="342" t="s">
        <v>18</v>
      </c>
      <c r="F105" s="342" t="s">
        <v>18</v>
      </c>
      <c r="G105" s="342" t="s">
        <v>18</v>
      </c>
      <c r="H105" s="342" t="s">
        <v>18</v>
      </c>
      <c r="I105" s="342" t="s">
        <v>18</v>
      </c>
      <c r="J105" s="343"/>
      <c r="K105" s="343"/>
      <c r="L105" s="394"/>
      <c r="M105" s="343" t="s">
        <v>19</v>
      </c>
    </row>
    <row r="106" spans="1:13" s="197" customFormat="1" ht="18.75" x14ac:dyDescent="0.3">
      <c r="A106" s="320">
        <v>3</v>
      </c>
      <c r="B106" s="314" t="s">
        <v>1736</v>
      </c>
      <c r="C106" s="314" t="s">
        <v>927</v>
      </c>
      <c r="D106" s="190" t="s">
        <v>965</v>
      </c>
      <c r="E106" s="113">
        <v>468000</v>
      </c>
      <c r="F106" s="113">
        <v>468000</v>
      </c>
      <c r="G106" s="113">
        <v>468000</v>
      </c>
      <c r="H106" s="113">
        <v>468000</v>
      </c>
      <c r="I106" s="113">
        <v>468000</v>
      </c>
      <c r="J106" s="106" t="s">
        <v>22</v>
      </c>
      <c r="K106" s="346" t="s">
        <v>954</v>
      </c>
      <c r="L106" s="397" t="s">
        <v>1722</v>
      </c>
      <c r="M106" s="320" t="s">
        <v>24</v>
      </c>
    </row>
    <row r="107" spans="1:13" s="197" customFormat="1" ht="18.75" x14ac:dyDescent="0.3">
      <c r="A107" s="327"/>
      <c r="B107" s="319" t="s">
        <v>1737</v>
      </c>
      <c r="C107" s="319" t="s">
        <v>939</v>
      </c>
      <c r="D107" s="369" t="s">
        <v>966</v>
      </c>
      <c r="E107" s="321"/>
      <c r="F107" s="321"/>
      <c r="G107" s="321"/>
      <c r="H107" s="321"/>
      <c r="I107" s="321"/>
      <c r="J107" s="355" t="s">
        <v>25</v>
      </c>
      <c r="K107" s="318" t="s">
        <v>956</v>
      </c>
      <c r="L107" s="370"/>
      <c r="M107" s="323"/>
    </row>
    <row r="108" spans="1:13" s="197" customFormat="1" ht="18.75" x14ac:dyDescent="0.3">
      <c r="A108" s="327"/>
      <c r="B108" s="319" t="s">
        <v>1740</v>
      </c>
      <c r="C108" s="319" t="s">
        <v>968</v>
      </c>
      <c r="D108" s="369" t="s">
        <v>969</v>
      </c>
      <c r="E108" s="321"/>
      <c r="F108" s="321"/>
      <c r="G108" s="321"/>
      <c r="H108" s="321"/>
      <c r="I108" s="321"/>
      <c r="J108" s="355" t="s">
        <v>27</v>
      </c>
      <c r="K108" s="318" t="s">
        <v>740</v>
      </c>
      <c r="L108" s="370"/>
      <c r="M108" s="323"/>
    </row>
    <row r="109" spans="1:13" s="197" customFormat="1" ht="18.75" x14ac:dyDescent="0.3">
      <c r="A109" s="327"/>
      <c r="B109" s="319" t="s">
        <v>967</v>
      </c>
      <c r="C109" s="319" t="s">
        <v>949</v>
      </c>
      <c r="D109" s="369" t="s">
        <v>970</v>
      </c>
      <c r="E109" s="321"/>
      <c r="F109" s="321"/>
      <c r="G109" s="321"/>
      <c r="H109" s="321"/>
      <c r="I109" s="321"/>
      <c r="J109" s="318"/>
      <c r="K109" s="318" t="s">
        <v>742</v>
      </c>
      <c r="L109" s="370"/>
      <c r="M109" s="323"/>
    </row>
    <row r="110" spans="1:13" s="197" customFormat="1" ht="18.75" x14ac:dyDescent="0.3">
      <c r="A110" s="327"/>
      <c r="B110" s="319"/>
      <c r="C110" s="319" t="s">
        <v>971</v>
      </c>
      <c r="D110" s="369" t="s">
        <v>972</v>
      </c>
      <c r="E110" s="321"/>
      <c r="F110" s="321"/>
      <c r="G110" s="321"/>
      <c r="H110" s="321"/>
      <c r="I110" s="321"/>
      <c r="J110" s="319"/>
      <c r="K110" s="318" t="s">
        <v>529</v>
      </c>
      <c r="L110" s="370"/>
      <c r="M110" s="323"/>
    </row>
    <row r="111" spans="1:13" s="197" customFormat="1" ht="18.75" x14ac:dyDescent="0.3">
      <c r="A111" s="327"/>
      <c r="B111" s="319"/>
      <c r="C111" s="319"/>
      <c r="D111" s="369" t="s">
        <v>973</v>
      </c>
      <c r="E111" s="321"/>
      <c r="F111" s="321"/>
      <c r="G111" s="321"/>
      <c r="H111" s="321"/>
      <c r="I111" s="321"/>
      <c r="J111" s="319"/>
      <c r="K111" s="319"/>
      <c r="L111" s="371"/>
      <c r="M111" s="323"/>
    </row>
    <row r="112" spans="1:13" s="197" customFormat="1" ht="18.75" x14ac:dyDescent="0.3">
      <c r="A112" s="327"/>
      <c r="B112" s="319"/>
      <c r="C112" s="319"/>
      <c r="D112" s="369" t="s">
        <v>974</v>
      </c>
      <c r="E112" s="321"/>
      <c r="F112" s="321"/>
      <c r="G112" s="321"/>
      <c r="H112" s="321"/>
      <c r="I112" s="321"/>
      <c r="J112" s="319"/>
      <c r="K112" s="319"/>
      <c r="L112" s="371"/>
      <c r="M112" s="323"/>
    </row>
    <row r="113" spans="1:14" s="197" customFormat="1" ht="18.75" x14ac:dyDescent="0.3">
      <c r="A113" s="327"/>
      <c r="B113" s="319"/>
      <c r="C113" s="319"/>
      <c r="D113" s="369" t="s">
        <v>975</v>
      </c>
      <c r="E113" s="321"/>
      <c r="F113" s="321"/>
      <c r="G113" s="321"/>
      <c r="H113" s="321"/>
      <c r="I113" s="321"/>
      <c r="J113" s="319"/>
      <c r="K113" s="319"/>
      <c r="L113" s="371"/>
      <c r="M113" s="323"/>
    </row>
    <row r="114" spans="1:14" s="197" customFormat="1" ht="18.75" x14ac:dyDescent="0.3">
      <c r="A114" s="327"/>
      <c r="B114" s="319"/>
      <c r="C114" s="319"/>
      <c r="D114" s="369" t="s">
        <v>976</v>
      </c>
      <c r="E114" s="321"/>
      <c r="F114" s="321"/>
      <c r="G114" s="321"/>
      <c r="H114" s="321"/>
      <c r="I114" s="321"/>
      <c r="J114" s="319"/>
      <c r="K114" s="319"/>
      <c r="L114" s="405"/>
      <c r="M114" s="365"/>
    </row>
    <row r="115" spans="1:14" s="197" customFormat="1" ht="18.75" x14ac:dyDescent="0.3">
      <c r="A115" s="327"/>
      <c r="B115" s="319"/>
      <c r="C115" s="319"/>
      <c r="D115" s="369" t="s">
        <v>977</v>
      </c>
      <c r="E115" s="321"/>
      <c r="F115" s="321"/>
      <c r="G115" s="321"/>
      <c r="H115" s="321"/>
      <c r="I115" s="321"/>
      <c r="J115" s="319"/>
      <c r="K115" s="319"/>
      <c r="L115" s="405"/>
      <c r="M115" s="365"/>
    </row>
    <row r="116" spans="1:14" s="197" customFormat="1" ht="18.75" x14ac:dyDescent="0.3">
      <c r="A116" s="327"/>
      <c r="B116" s="319"/>
      <c r="C116" s="319"/>
      <c r="D116" s="369" t="s">
        <v>978</v>
      </c>
      <c r="E116" s="321"/>
      <c r="F116" s="321"/>
      <c r="G116" s="321"/>
      <c r="H116" s="321"/>
      <c r="I116" s="321"/>
      <c r="J116" s="319"/>
      <c r="K116" s="319"/>
      <c r="L116" s="405"/>
      <c r="M116" s="365"/>
    </row>
    <row r="117" spans="1:14" s="197" customFormat="1" ht="18.75" x14ac:dyDescent="0.3">
      <c r="A117" s="328"/>
      <c r="B117" s="315"/>
      <c r="C117" s="315"/>
      <c r="D117" s="380" t="s">
        <v>979</v>
      </c>
      <c r="E117" s="324"/>
      <c r="F117" s="324"/>
      <c r="G117" s="324"/>
      <c r="H117" s="324"/>
      <c r="I117" s="324"/>
      <c r="J117" s="315"/>
      <c r="K117" s="315"/>
      <c r="L117" s="413"/>
      <c r="M117" s="356"/>
    </row>
    <row r="118" spans="1:14" s="197" customFormat="1" ht="18.75" x14ac:dyDescent="0.3">
      <c r="A118" s="445">
        <v>4</v>
      </c>
      <c r="B118" s="419" t="s">
        <v>1736</v>
      </c>
      <c r="C118" s="419" t="s">
        <v>59</v>
      </c>
      <c r="D118" s="419" t="s">
        <v>48</v>
      </c>
      <c r="E118" s="460">
        <v>225000</v>
      </c>
      <c r="F118" s="460">
        <v>225000</v>
      </c>
      <c r="G118" s="460">
        <v>225000</v>
      </c>
      <c r="H118" s="460">
        <v>225000</v>
      </c>
      <c r="I118" s="460">
        <v>225000</v>
      </c>
      <c r="J118" s="469" t="s">
        <v>22</v>
      </c>
      <c r="K118" s="419" t="s">
        <v>31</v>
      </c>
      <c r="L118" s="419" t="s">
        <v>1722</v>
      </c>
      <c r="M118" s="445" t="s">
        <v>24</v>
      </c>
    </row>
    <row r="119" spans="1:14" s="197" customFormat="1" ht="18.75" x14ac:dyDescent="0.3">
      <c r="A119" s="469"/>
      <c r="B119" s="419" t="s">
        <v>1738</v>
      </c>
      <c r="C119" s="419" t="s">
        <v>60</v>
      </c>
      <c r="D119" s="419" t="s">
        <v>61</v>
      </c>
      <c r="E119" s="459"/>
      <c r="F119" s="459"/>
      <c r="G119" s="459"/>
      <c r="H119" s="459"/>
      <c r="I119" s="459"/>
      <c r="J119" s="469" t="s">
        <v>25</v>
      </c>
      <c r="K119" s="419" t="s">
        <v>53</v>
      </c>
      <c r="L119" s="419"/>
      <c r="M119" s="445"/>
    </row>
    <row r="120" spans="1:14" s="197" customFormat="1" ht="18.75" x14ac:dyDescent="0.3">
      <c r="A120" s="469"/>
      <c r="B120" s="419" t="s">
        <v>1739</v>
      </c>
      <c r="C120" s="419" t="s">
        <v>55</v>
      </c>
      <c r="D120" s="419" t="s">
        <v>62</v>
      </c>
      <c r="E120" s="459"/>
      <c r="F120" s="459"/>
      <c r="G120" s="460"/>
      <c r="H120" s="459"/>
      <c r="I120" s="459"/>
      <c r="J120" s="469" t="s">
        <v>27</v>
      </c>
      <c r="K120" s="419" t="s">
        <v>54</v>
      </c>
      <c r="L120" s="419"/>
      <c r="M120" s="445"/>
    </row>
    <row r="121" spans="1:14" s="197" customFormat="1" ht="18.75" x14ac:dyDescent="0.3">
      <c r="A121" s="469"/>
      <c r="B121" s="419" t="s">
        <v>1710</v>
      </c>
      <c r="C121" s="419" t="s">
        <v>57</v>
      </c>
      <c r="D121" s="419" t="s">
        <v>2171</v>
      </c>
      <c r="E121" s="459"/>
      <c r="F121" s="459"/>
      <c r="G121" s="460"/>
      <c r="H121" s="459"/>
      <c r="I121" s="459"/>
      <c r="J121" s="419"/>
      <c r="K121" s="419" t="s">
        <v>56</v>
      </c>
      <c r="L121" s="419"/>
      <c r="M121" s="445"/>
    </row>
    <row r="122" spans="1:14" s="197" customFormat="1" ht="18.75" x14ac:dyDescent="0.3">
      <c r="A122" s="469"/>
      <c r="B122" s="419"/>
      <c r="C122" s="419" t="s">
        <v>32</v>
      </c>
      <c r="D122" s="419" t="s">
        <v>2172</v>
      </c>
      <c r="E122" s="459"/>
      <c r="F122" s="459"/>
      <c r="G122" s="460"/>
      <c r="H122" s="459"/>
      <c r="I122" s="459"/>
      <c r="J122" s="419"/>
      <c r="K122" s="419" t="s">
        <v>58</v>
      </c>
      <c r="L122" s="419"/>
      <c r="M122" s="445"/>
    </row>
    <row r="123" spans="1:14" s="197" customFormat="1" ht="18.75" x14ac:dyDescent="0.3">
      <c r="A123" s="380"/>
      <c r="B123" s="367"/>
      <c r="C123" s="367"/>
      <c r="D123" s="367" t="s">
        <v>979</v>
      </c>
      <c r="E123" s="377"/>
      <c r="F123" s="377"/>
      <c r="G123" s="461"/>
      <c r="H123" s="377"/>
      <c r="I123" s="377"/>
      <c r="J123" s="367"/>
      <c r="K123" s="367" t="s">
        <v>32</v>
      </c>
      <c r="L123" s="367"/>
      <c r="M123" s="448"/>
    </row>
    <row r="124" spans="1:14" s="197" customFormat="1" ht="27.75" x14ac:dyDescent="0.3">
      <c r="A124" s="353"/>
      <c r="B124" s="316"/>
      <c r="C124" s="316"/>
      <c r="D124" s="316"/>
      <c r="E124" s="351"/>
      <c r="F124" s="351"/>
      <c r="G124" s="351"/>
      <c r="H124" s="351"/>
      <c r="I124" s="351"/>
      <c r="J124" s="316"/>
      <c r="K124" s="316"/>
      <c r="L124" s="368"/>
      <c r="M124" s="472">
        <v>111</v>
      </c>
    </row>
    <row r="125" spans="1:14" s="197" customFormat="1" ht="18.75" x14ac:dyDescent="0.3">
      <c r="A125" s="353"/>
      <c r="B125" s="316"/>
      <c r="C125" s="316"/>
      <c r="D125" s="316"/>
      <c r="E125" s="351"/>
      <c r="F125" s="351"/>
      <c r="G125" s="351"/>
      <c r="H125" s="351"/>
      <c r="I125" s="351"/>
      <c r="J125" s="316"/>
      <c r="K125" s="316"/>
      <c r="L125" s="368"/>
      <c r="M125" s="476"/>
    </row>
    <row r="126" spans="1:14" s="197" customFormat="1" ht="18.75" x14ac:dyDescent="0.3">
      <c r="A126" s="353"/>
      <c r="B126" s="316"/>
      <c r="C126" s="316"/>
      <c r="D126" s="316"/>
      <c r="E126" s="351"/>
      <c r="F126" s="351"/>
      <c r="G126" s="351"/>
      <c r="H126" s="351"/>
      <c r="I126" s="351"/>
      <c r="J126" s="316"/>
      <c r="K126" s="316"/>
      <c r="L126" s="368"/>
      <c r="M126" s="363"/>
    </row>
    <row r="127" spans="1:14" s="197" customFormat="1" ht="18.75" x14ac:dyDescent="0.3">
      <c r="A127" s="353"/>
      <c r="B127" s="316"/>
      <c r="C127" s="316"/>
      <c r="D127" s="316"/>
      <c r="E127" s="351"/>
      <c r="F127" s="351"/>
      <c r="G127" s="351"/>
      <c r="H127" s="351"/>
      <c r="I127" s="351"/>
      <c r="J127" s="316"/>
      <c r="K127" s="316"/>
      <c r="L127" s="368"/>
      <c r="M127" s="316"/>
    </row>
    <row r="128" spans="1:14" s="197" customFormat="1" ht="18.75" x14ac:dyDescent="0.3">
      <c r="A128" s="353"/>
      <c r="B128" s="316"/>
      <c r="C128" s="316"/>
      <c r="D128" s="316"/>
      <c r="E128" s="351"/>
      <c r="F128" s="351"/>
      <c r="G128" s="351"/>
      <c r="H128" s="351"/>
      <c r="I128" s="351"/>
      <c r="J128" s="316"/>
      <c r="K128" s="316"/>
      <c r="L128" s="368"/>
      <c r="M128" s="316"/>
      <c r="N128" s="354"/>
    </row>
    <row r="129" spans="1:14" s="197" customFormat="1" ht="18.75" x14ac:dyDescent="0.3">
      <c r="A129" s="332" t="s">
        <v>6</v>
      </c>
      <c r="B129" s="333" t="s">
        <v>7</v>
      </c>
      <c r="C129" s="333" t="s">
        <v>8</v>
      </c>
      <c r="D129" s="334" t="s">
        <v>9</v>
      </c>
      <c r="E129" s="677" t="s">
        <v>10</v>
      </c>
      <c r="F129" s="678"/>
      <c r="G129" s="678"/>
      <c r="H129" s="678"/>
      <c r="I129" s="679"/>
      <c r="J129" s="335" t="s">
        <v>11</v>
      </c>
      <c r="K129" s="333" t="s">
        <v>12</v>
      </c>
      <c r="L129" s="387" t="s">
        <v>1706</v>
      </c>
      <c r="M129" s="333" t="s">
        <v>13</v>
      </c>
      <c r="N129" s="354"/>
    </row>
    <row r="130" spans="1:14" s="197" customFormat="1" ht="18.75" x14ac:dyDescent="0.3">
      <c r="A130" s="336"/>
      <c r="B130" s="337"/>
      <c r="C130" s="337"/>
      <c r="D130" s="338" t="s">
        <v>14</v>
      </c>
      <c r="E130" s="339">
        <v>2566</v>
      </c>
      <c r="F130" s="339">
        <v>2567</v>
      </c>
      <c r="G130" s="339">
        <v>2568</v>
      </c>
      <c r="H130" s="339">
        <v>2569</v>
      </c>
      <c r="I130" s="339">
        <v>2570</v>
      </c>
      <c r="J130" s="338" t="s">
        <v>15</v>
      </c>
      <c r="K130" s="338" t="s">
        <v>16</v>
      </c>
      <c r="L130" s="390" t="s">
        <v>7</v>
      </c>
      <c r="M130" s="338" t="s">
        <v>17</v>
      </c>
      <c r="N130" s="354"/>
    </row>
    <row r="131" spans="1:14" s="197" customFormat="1" ht="18.75" x14ac:dyDescent="0.3">
      <c r="A131" s="340"/>
      <c r="B131" s="341"/>
      <c r="C131" s="341"/>
      <c r="D131" s="341"/>
      <c r="E131" s="342" t="s">
        <v>18</v>
      </c>
      <c r="F131" s="342" t="s">
        <v>18</v>
      </c>
      <c r="G131" s="342" t="s">
        <v>18</v>
      </c>
      <c r="H131" s="342" t="s">
        <v>18</v>
      </c>
      <c r="I131" s="342" t="s">
        <v>18</v>
      </c>
      <c r="J131" s="343"/>
      <c r="K131" s="343"/>
      <c r="L131" s="394"/>
      <c r="M131" s="343" t="s">
        <v>19</v>
      </c>
      <c r="N131" s="354"/>
    </row>
    <row r="132" spans="1:14" s="197" customFormat="1" ht="18.75" x14ac:dyDescent="0.3">
      <c r="A132" s="424">
        <v>5</v>
      </c>
      <c r="B132" s="314" t="s">
        <v>1736</v>
      </c>
      <c r="C132" s="314" t="s">
        <v>59</v>
      </c>
      <c r="D132" s="190" t="s">
        <v>63</v>
      </c>
      <c r="E132" s="104">
        <v>469000</v>
      </c>
      <c r="F132" s="104">
        <v>469000</v>
      </c>
      <c r="G132" s="104">
        <v>469000</v>
      </c>
      <c r="H132" s="104">
        <v>469000</v>
      </c>
      <c r="I132" s="104">
        <v>469000</v>
      </c>
      <c r="J132" s="190" t="s">
        <v>22</v>
      </c>
      <c r="K132" s="314" t="s">
        <v>31</v>
      </c>
      <c r="L132" s="366" t="s">
        <v>1722</v>
      </c>
      <c r="M132" s="320" t="s">
        <v>24</v>
      </c>
    </row>
    <row r="133" spans="1:14" s="197" customFormat="1" ht="18.75" x14ac:dyDescent="0.3">
      <c r="A133" s="317"/>
      <c r="B133" s="319" t="s">
        <v>1741</v>
      </c>
      <c r="C133" s="319" t="s">
        <v>60</v>
      </c>
      <c r="D133" s="317" t="s">
        <v>64</v>
      </c>
      <c r="E133" s="321"/>
      <c r="F133" s="321"/>
      <c r="G133" s="321"/>
      <c r="H133" s="321"/>
      <c r="I133" s="321"/>
      <c r="J133" s="317" t="s">
        <v>25</v>
      </c>
      <c r="K133" s="319" t="s">
        <v>53</v>
      </c>
      <c r="L133" s="371"/>
      <c r="M133" s="319"/>
    </row>
    <row r="134" spans="1:14" s="197" customFormat="1" ht="18.75" x14ac:dyDescent="0.3">
      <c r="A134" s="317"/>
      <c r="B134" s="319" t="s">
        <v>1728</v>
      </c>
      <c r="C134" s="319" t="s">
        <v>55</v>
      </c>
      <c r="D134" s="317" t="s">
        <v>65</v>
      </c>
      <c r="E134" s="321"/>
      <c r="F134" s="321"/>
      <c r="G134" s="321"/>
      <c r="H134" s="321"/>
      <c r="I134" s="321"/>
      <c r="J134" s="317" t="s">
        <v>27</v>
      </c>
      <c r="K134" s="319" t="s">
        <v>54</v>
      </c>
      <c r="L134" s="371"/>
      <c r="M134" s="319"/>
    </row>
    <row r="135" spans="1:14" s="197" customFormat="1" ht="18.75" x14ac:dyDescent="0.3">
      <c r="A135" s="317"/>
      <c r="B135" s="319" t="s">
        <v>1727</v>
      </c>
      <c r="C135" s="319" t="s">
        <v>57</v>
      </c>
      <c r="D135" s="317" t="s">
        <v>66</v>
      </c>
      <c r="E135" s="321"/>
      <c r="F135" s="321"/>
      <c r="G135" s="321"/>
      <c r="H135" s="321"/>
      <c r="I135" s="321"/>
      <c r="J135" s="319"/>
      <c r="K135" s="319" t="s">
        <v>56</v>
      </c>
      <c r="L135" s="371"/>
      <c r="M135" s="319"/>
    </row>
    <row r="136" spans="1:14" s="197" customFormat="1" ht="18.75" x14ac:dyDescent="0.3">
      <c r="A136" s="317"/>
      <c r="B136" s="319"/>
      <c r="C136" s="319" t="s">
        <v>32</v>
      </c>
      <c r="D136" s="317" t="s">
        <v>67</v>
      </c>
      <c r="E136" s="321"/>
      <c r="F136" s="321"/>
      <c r="G136" s="321"/>
      <c r="H136" s="321"/>
      <c r="I136" s="321"/>
      <c r="J136" s="319"/>
      <c r="K136" s="319" t="s">
        <v>58</v>
      </c>
      <c r="L136" s="371"/>
      <c r="M136" s="319"/>
    </row>
    <row r="137" spans="1:14" s="197" customFormat="1" ht="18.75" x14ac:dyDescent="0.3">
      <c r="A137" s="317"/>
      <c r="B137" s="319"/>
      <c r="C137" s="319"/>
      <c r="D137" s="317" t="s">
        <v>68</v>
      </c>
      <c r="E137" s="321"/>
      <c r="F137" s="321"/>
      <c r="G137" s="321"/>
      <c r="H137" s="321"/>
      <c r="I137" s="321"/>
      <c r="J137" s="319"/>
      <c r="K137" s="319" t="s">
        <v>32</v>
      </c>
      <c r="L137" s="371"/>
      <c r="M137" s="319"/>
    </row>
    <row r="138" spans="1:14" s="197" customFormat="1" ht="18.75" x14ac:dyDescent="0.3">
      <c r="A138" s="317"/>
      <c r="B138" s="319"/>
      <c r="C138" s="319"/>
      <c r="D138" s="317" t="s">
        <v>69</v>
      </c>
      <c r="E138" s="321"/>
      <c r="F138" s="321"/>
      <c r="G138" s="321"/>
      <c r="H138" s="321"/>
      <c r="I138" s="321"/>
      <c r="J138" s="319"/>
      <c r="K138" s="319"/>
      <c r="L138" s="371"/>
      <c r="M138" s="319"/>
    </row>
    <row r="139" spans="1:14" s="197" customFormat="1" ht="18.75" x14ac:dyDescent="0.3">
      <c r="A139" s="317"/>
      <c r="B139" s="319"/>
      <c r="C139" s="319"/>
      <c r="D139" s="317" t="s">
        <v>70</v>
      </c>
      <c r="E139" s="321"/>
      <c r="F139" s="321"/>
      <c r="G139" s="321"/>
      <c r="H139" s="321"/>
      <c r="I139" s="321"/>
      <c r="J139" s="319"/>
      <c r="K139" s="319"/>
      <c r="L139" s="371"/>
      <c r="M139" s="319"/>
    </row>
    <row r="140" spans="1:14" s="197" customFormat="1" ht="18.75" x14ac:dyDescent="0.3">
      <c r="A140" s="469"/>
      <c r="B140" s="419"/>
      <c r="C140" s="419"/>
      <c r="D140" s="469" t="s">
        <v>2172</v>
      </c>
      <c r="E140" s="459"/>
      <c r="F140" s="459"/>
      <c r="G140" s="459"/>
      <c r="H140" s="459"/>
      <c r="I140" s="459"/>
      <c r="J140" s="419"/>
      <c r="K140" s="419"/>
      <c r="L140" s="419"/>
      <c r="M140" s="419"/>
    </row>
    <row r="141" spans="1:14" s="197" customFormat="1" ht="18.75" x14ac:dyDescent="0.3">
      <c r="A141" s="380"/>
      <c r="B141" s="367"/>
      <c r="C141" s="367"/>
      <c r="D141" s="380" t="s">
        <v>979</v>
      </c>
      <c r="E141" s="377"/>
      <c r="F141" s="377"/>
      <c r="G141" s="377"/>
      <c r="H141" s="377"/>
      <c r="I141" s="377"/>
      <c r="J141" s="367"/>
      <c r="K141" s="367"/>
      <c r="L141" s="367"/>
      <c r="M141" s="367"/>
    </row>
    <row r="142" spans="1:14" s="197" customFormat="1" ht="18.75" x14ac:dyDescent="0.3">
      <c r="A142" s="470"/>
      <c r="B142" s="457"/>
      <c r="C142" s="457"/>
      <c r="D142" s="470"/>
      <c r="E142" s="463"/>
      <c r="F142" s="463"/>
      <c r="G142" s="463"/>
      <c r="H142" s="463"/>
      <c r="I142" s="463"/>
      <c r="J142" s="457"/>
      <c r="K142" s="457"/>
      <c r="L142" s="457"/>
      <c r="M142" s="457"/>
    </row>
    <row r="143" spans="1:14" s="197" customFormat="1" ht="18.75" x14ac:dyDescent="0.3">
      <c r="A143" s="470"/>
      <c r="B143" s="457"/>
      <c r="C143" s="457"/>
      <c r="D143" s="470"/>
      <c r="E143" s="463"/>
      <c r="F143" s="463"/>
      <c r="G143" s="463"/>
      <c r="H143" s="463"/>
      <c r="I143" s="463"/>
      <c r="J143" s="457"/>
      <c r="K143" s="457"/>
      <c r="L143" s="457"/>
      <c r="M143" s="457"/>
    </row>
    <row r="144" spans="1:14" s="197" customFormat="1" ht="18.75" x14ac:dyDescent="0.3">
      <c r="A144" s="470"/>
      <c r="B144" s="457"/>
      <c r="C144" s="457"/>
      <c r="D144" s="470"/>
      <c r="E144" s="463"/>
      <c r="F144" s="463"/>
      <c r="G144" s="463"/>
      <c r="H144" s="463"/>
      <c r="I144" s="463"/>
      <c r="J144" s="457"/>
      <c r="K144" s="457"/>
      <c r="L144" s="457"/>
      <c r="M144" s="457"/>
    </row>
    <row r="145" spans="1:14" s="197" customFormat="1" ht="18.75" x14ac:dyDescent="0.3">
      <c r="A145" s="470"/>
      <c r="B145" s="457"/>
      <c r="C145" s="457"/>
      <c r="D145" s="470"/>
      <c r="E145" s="463"/>
      <c r="F145" s="463"/>
      <c r="G145" s="463"/>
      <c r="H145" s="463"/>
      <c r="I145" s="463"/>
      <c r="J145" s="457"/>
      <c r="K145" s="457"/>
      <c r="L145" s="457"/>
      <c r="M145" s="457"/>
    </row>
    <row r="146" spans="1:14" s="197" customFormat="1" ht="18.75" x14ac:dyDescent="0.3">
      <c r="A146" s="470"/>
      <c r="B146" s="457"/>
      <c r="C146" s="457"/>
      <c r="D146" s="470"/>
      <c r="E146" s="463"/>
      <c r="F146" s="463"/>
      <c r="G146" s="463"/>
      <c r="H146" s="463"/>
      <c r="I146" s="463"/>
      <c r="J146" s="457"/>
      <c r="K146" s="457"/>
      <c r="L146" s="457"/>
      <c r="M146" s="457"/>
    </row>
    <row r="147" spans="1:14" s="197" customFormat="1" ht="18.75" x14ac:dyDescent="0.3">
      <c r="A147" s="470"/>
      <c r="B147" s="457"/>
      <c r="C147" s="457"/>
      <c r="D147" s="470"/>
      <c r="E147" s="463"/>
      <c r="F147" s="463"/>
      <c r="G147" s="463"/>
      <c r="H147" s="463"/>
      <c r="I147" s="463"/>
      <c r="J147" s="457"/>
      <c r="K147" s="457"/>
      <c r="L147" s="457"/>
      <c r="M147" s="457"/>
    </row>
    <row r="148" spans="1:14" s="197" customFormat="1" ht="18.75" x14ac:dyDescent="0.3">
      <c r="A148" s="470"/>
      <c r="B148" s="457"/>
      <c r="C148" s="457"/>
      <c r="D148" s="470"/>
      <c r="E148" s="463"/>
      <c r="F148" s="463"/>
      <c r="G148" s="464"/>
      <c r="H148" s="463"/>
      <c r="I148" s="463"/>
      <c r="J148" s="457"/>
      <c r="K148" s="457"/>
      <c r="L148" s="457"/>
      <c r="M148" s="457"/>
    </row>
    <row r="149" spans="1:14" s="197" customFormat="1" ht="27.75" x14ac:dyDescent="0.3">
      <c r="A149" s="353"/>
      <c r="B149" s="316"/>
      <c r="C149" s="316"/>
      <c r="D149" s="353"/>
      <c r="E149" s="351"/>
      <c r="F149" s="351"/>
      <c r="G149" s="351"/>
      <c r="H149" s="351"/>
      <c r="I149" s="351"/>
      <c r="J149" s="316"/>
      <c r="K149" s="316"/>
      <c r="L149" s="368"/>
      <c r="M149" s="472">
        <v>112</v>
      </c>
    </row>
    <row r="150" spans="1:14" s="197" customFormat="1" ht="18.75" x14ac:dyDescent="0.3">
      <c r="A150" s="470"/>
      <c r="B150" s="457"/>
      <c r="C150" s="457"/>
      <c r="D150" s="470"/>
      <c r="E150" s="463"/>
      <c r="F150" s="463"/>
      <c r="G150" s="463"/>
      <c r="H150" s="463"/>
      <c r="I150" s="463"/>
      <c r="J150" s="457"/>
      <c r="K150" s="457"/>
      <c r="L150" s="457"/>
      <c r="M150" s="472"/>
    </row>
    <row r="151" spans="1:14" s="197" customFormat="1" ht="18.75" x14ac:dyDescent="0.3">
      <c r="A151" s="332" t="s">
        <v>6</v>
      </c>
      <c r="B151" s="333" t="s">
        <v>7</v>
      </c>
      <c r="C151" s="333" t="s">
        <v>8</v>
      </c>
      <c r="D151" s="334" t="s">
        <v>9</v>
      </c>
      <c r="E151" s="677" t="s">
        <v>10</v>
      </c>
      <c r="F151" s="678"/>
      <c r="G151" s="678"/>
      <c r="H151" s="678"/>
      <c r="I151" s="679"/>
      <c r="J151" s="335" t="s">
        <v>11</v>
      </c>
      <c r="K151" s="333" t="s">
        <v>12</v>
      </c>
      <c r="L151" s="387" t="s">
        <v>1706</v>
      </c>
      <c r="M151" s="333" t="s">
        <v>13</v>
      </c>
      <c r="N151" s="354"/>
    </row>
    <row r="152" spans="1:14" s="197" customFormat="1" ht="18.75" x14ac:dyDescent="0.3">
      <c r="A152" s="336"/>
      <c r="B152" s="337"/>
      <c r="C152" s="337"/>
      <c r="D152" s="338" t="s">
        <v>14</v>
      </c>
      <c r="E152" s="339">
        <v>2566</v>
      </c>
      <c r="F152" s="339">
        <v>2567</v>
      </c>
      <c r="G152" s="339">
        <v>2568</v>
      </c>
      <c r="H152" s="339">
        <v>2569</v>
      </c>
      <c r="I152" s="339">
        <v>2570</v>
      </c>
      <c r="J152" s="338" t="s">
        <v>15</v>
      </c>
      <c r="K152" s="338" t="s">
        <v>16</v>
      </c>
      <c r="L152" s="390" t="s">
        <v>7</v>
      </c>
      <c r="M152" s="338" t="s">
        <v>17</v>
      </c>
      <c r="N152" s="354"/>
    </row>
    <row r="153" spans="1:14" s="197" customFormat="1" ht="18.75" x14ac:dyDescent="0.3">
      <c r="A153" s="340"/>
      <c r="B153" s="341"/>
      <c r="C153" s="341"/>
      <c r="D153" s="341"/>
      <c r="E153" s="342" t="s">
        <v>18</v>
      </c>
      <c r="F153" s="342" t="s">
        <v>18</v>
      </c>
      <c r="G153" s="342" t="s">
        <v>18</v>
      </c>
      <c r="H153" s="342" t="s">
        <v>18</v>
      </c>
      <c r="I153" s="342" t="s">
        <v>18</v>
      </c>
      <c r="J153" s="343"/>
      <c r="K153" s="343"/>
      <c r="L153" s="394"/>
      <c r="M153" s="343" t="s">
        <v>19</v>
      </c>
      <c r="N153" s="354"/>
    </row>
    <row r="154" spans="1:14" s="197" customFormat="1" ht="18.75" x14ac:dyDescent="0.3">
      <c r="A154" s="323">
        <v>6</v>
      </c>
      <c r="B154" s="319" t="s">
        <v>1736</v>
      </c>
      <c r="C154" s="319" t="s">
        <v>59</v>
      </c>
      <c r="D154" s="319" t="s">
        <v>48</v>
      </c>
      <c r="E154" s="322">
        <v>435000</v>
      </c>
      <c r="F154" s="322">
        <v>435000</v>
      </c>
      <c r="G154" s="322">
        <v>435000</v>
      </c>
      <c r="H154" s="322">
        <v>435000</v>
      </c>
      <c r="I154" s="322">
        <v>435000</v>
      </c>
      <c r="J154" s="317" t="s">
        <v>22</v>
      </c>
      <c r="K154" s="319" t="s">
        <v>31</v>
      </c>
      <c r="L154" s="371" t="s">
        <v>1722</v>
      </c>
      <c r="M154" s="323" t="s">
        <v>24</v>
      </c>
    </row>
    <row r="155" spans="1:14" s="197" customFormat="1" ht="18.75" x14ac:dyDescent="0.3">
      <c r="A155" s="317"/>
      <c r="B155" s="319" t="s">
        <v>1741</v>
      </c>
      <c r="C155" s="319" t="s">
        <v>60</v>
      </c>
      <c r="D155" s="319" t="s">
        <v>2173</v>
      </c>
      <c r="E155" s="321"/>
      <c r="F155" s="321"/>
      <c r="G155" s="321"/>
      <c r="H155" s="321"/>
      <c r="I155" s="321"/>
      <c r="J155" s="317" t="s">
        <v>25</v>
      </c>
      <c r="K155" s="319" t="s">
        <v>53</v>
      </c>
      <c r="L155" s="371"/>
      <c r="M155" s="319"/>
    </row>
    <row r="156" spans="1:14" s="197" customFormat="1" ht="18.75" x14ac:dyDescent="0.3">
      <c r="A156" s="317"/>
      <c r="B156" s="319" t="s">
        <v>1728</v>
      </c>
      <c r="C156" s="319" t="s">
        <v>55</v>
      </c>
      <c r="D156" s="319" t="s">
        <v>2174</v>
      </c>
      <c r="E156" s="321"/>
      <c r="F156" s="321"/>
      <c r="G156" s="321"/>
      <c r="H156" s="321"/>
      <c r="I156" s="321"/>
      <c r="J156" s="317" t="s">
        <v>27</v>
      </c>
      <c r="K156" s="319" t="s">
        <v>54</v>
      </c>
      <c r="L156" s="371"/>
      <c r="M156" s="319"/>
    </row>
    <row r="157" spans="1:14" s="197" customFormat="1" ht="18.75" x14ac:dyDescent="0.3">
      <c r="A157" s="317"/>
      <c r="B157" s="319" t="s">
        <v>1729</v>
      </c>
      <c r="C157" s="319" t="s">
        <v>57</v>
      </c>
      <c r="D157" s="319" t="s">
        <v>2175</v>
      </c>
      <c r="E157" s="321"/>
      <c r="F157" s="321"/>
      <c r="G157" s="321"/>
      <c r="H157" s="321"/>
      <c r="I157" s="321"/>
      <c r="J157" s="319"/>
      <c r="K157" s="319" t="s">
        <v>56</v>
      </c>
      <c r="L157" s="371"/>
      <c r="M157" s="319"/>
    </row>
    <row r="158" spans="1:14" s="197" customFormat="1" ht="18.75" x14ac:dyDescent="0.3">
      <c r="A158" s="317"/>
      <c r="B158" s="319"/>
      <c r="C158" s="319" t="s">
        <v>32</v>
      </c>
      <c r="D158" s="319" t="s">
        <v>2176</v>
      </c>
      <c r="E158" s="321"/>
      <c r="F158" s="321"/>
      <c r="G158" s="321"/>
      <c r="H158" s="321"/>
      <c r="I158" s="321"/>
      <c r="J158" s="319"/>
      <c r="K158" s="319" t="s">
        <v>58</v>
      </c>
      <c r="L158" s="371"/>
      <c r="M158" s="319"/>
    </row>
    <row r="159" spans="1:14" s="197" customFormat="1" ht="18.75" x14ac:dyDescent="0.3">
      <c r="A159" s="317"/>
      <c r="B159" s="319"/>
      <c r="C159" s="319"/>
      <c r="D159" s="319" t="s">
        <v>68</v>
      </c>
      <c r="E159" s="321"/>
      <c r="F159" s="321"/>
      <c r="G159" s="321"/>
      <c r="H159" s="321"/>
      <c r="I159" s="321"/>
      <c r="J159" s="319"/>
      <c r="K159" s="319" t="s">
        <v>32</v>
      </c>
      <c r="L159" s="371"/>
      <c r="M159" s="319"/>
    </row>
    <row r="160" spans="1:14" s="197" customFormat="1" ht="18.75" x14ac:dyDescent="0.3">
      <c r="A160" s="317"/>
      <c r="B160" s="319"/>
      <c r="C160" s="319"/>
      <c r="D160" s="319" t="s">
        <v>2177</v>
      </c>
      <c r="E160" s="321"/>
      <c r="F160" s="321"/>
      <c r="G160" s="321"/>
      <c r="H160" s="321"/>
      <c r="I160" s="321"/>
      <c r="J160" s="319"/>
      <c r="K160" s="319"/>
      <c r="L160" s="371"/>
      <c r="M160" s="319"/>
    </row>
    <row r="161" spans="1:13" s="197" customFormat="1" ht="18.75" x14ac:dyDescent="0.3">
      <c r="A161" s="317"/>
      <c r="B161" s="319"/>
      <c r="C161" s="319"/>
      <c r="D161" s="319" t="s">
        <v>2178</v>
      </c>
      <c r="E161" s="321"/>
      <c r="F161" s="321"/>
      <c r="G161" s="321"/>
      <c r="H161" s="321"/>
      <c r="I161" s="321"/>
      <c r="J161" s="319"/>
      <c r="K161" s="319"/>
      <c r="L161" s="371"/>
      <c r="M161" s="319"/>
    </row>
    <row r="162" spans="1:13" s="197" customFormat="1" ht="18.75" x14ac:dyDescent="0.3">
      <c r="A162" s="317"/>
      <c r="B162" s="319"/>
      <c r="C162" s="319"/>
      <c r="D162" s="419" t="s">
        <v>2172</v>
      </c>
      <c r="E162" s="321"/>
      <c r="F162" s="321"/>
      <c r="G162" s="321"/>
      <c r="H162" s="321"/>
      <c r="I162" s="321"/>
      <c r="J162" s="319"/>
      <c r="K162" s="319"/>
      <c r="L162" s="371"/>
      <c r="M162" s="319"/>
    </row>
    <row r="163" spans="1:13" s="197" customFormat="1" ht="18.75" x14ac:dyDescent="0.3">
      <c r="A163" s="326"/>
      <c r="B163" s="315"/>
      <c r="C163" s="315"/>
      <c r="D163" s="367" t="s">
        <v>979</v>
      </c>
      <c r="E163" s="324"/>
      <c r="F163" s="324"/>
      <c r="G163" s="324"/>
      <c r="H163" s="324"/>
      <c r="I163" s="324"/>
      <c r="J163" s="315"/>
      <c r="K163" s="315"/>
      <c r="L163" s="367"/>
      <c r="M163" s="315"/>
    </row>
    <row r="164" spans="1:13" ht="18.75" x14ac:dyDescent="0.3">
      <c r="A164" s="373">
        <v>7</v>
      </c>
      <c r="B164" s="366" t="s">
        <v>1725</v>
      </c>
      <c r="C164" s="366" t="s">
        <v>37</v>
      </c>
      <c r="D164" s="366" t="s">
        <v>38</v>
      </c>
      <c r="E164" s="104">
        <v>211000</v>
      </c>
      <c r="F164" s="104">
        <v>211000</v>
      </c>
      <c r="G164" s="104">
        <v>211000</v>
      </c>
      <c r="H164" s="104">
        <v>211000</v>
      </c>
      <c r="I164" s="104">
        <v>211000</v>
      </c>
      <c r="J164" s="190" t="s">
        <v>22</v>
      </c>
      <c r="K164" s="366" t="s">
        <v>1537</v>
      </c>
      <c r="L164" s="366" t="s">
        <v>1722</v>
      </c>
      <c r="M164" s="373" t="s">
        <v>24</v>
      </c>
    </row>
    <row r="165" spans="1:13" ht="18.75" x14ac:dyDescent="0.3">
      <c r="A165" s="381"/>
      <c r="B165" s="371" t="s">
        <v>1726</v>
      </c>
      <c r="C165" s="371" t="s">
        <v>39</v>
      </c>
      <c r="D165" s="371" t="s">
        <v>40</v>
      </c>
      <c r="E165" s="374"/>
      <c r="F165" s="374"/>
      <c r="G165" s="374"/>
      <c r="H165" s="374"/>
      <c r="I165" s="374"/>
      <c r="J165" s="369" t="s">
        <v>41</v>
      </c>
      <c r="K165" s="371" t="s">
        <v>1538</v>
      </c>
      <c r="L165" s="371"/>
      <c r="M165" s="376"/>
    </row>
    <row r="166" spans="1:13" ht="18.75" x14ac:dyDescent="0.3">
      <c r="A166" s="381"/>
      <c r="B166" s="371" t="s">
        <v>391</v>
      </c>
      <c r="C166" s="371" t="s">
        <v>42</v>
      </c>
      <c r="D166" s="371" t="s">
        <v>43</v>
      </c>
      <c r="E166" s="374"/>
      <c r="F166" s="374"/>
      <c r="G166" s="374"/>
      <c r="H166" s="374"/>
      <c r="I166" s="374"/>
      <c r="J166" s="369" t="s">
        <v>27</v>
      </c>
      <c r="K166" s="371"/>
      <c r="L166" s="371"/>
      <c r="M166" s="376"/>
    </row>
    <row r="167" spans="1:13" ht="18.75" x14ac:dyDescent="0.3">
      <c r="A167" s="381"/>
      <c r="B167" s="371"/>
      <c r="C167" s="371"/>
      <c r="D167" s="371" t="s">
        <v>44</v>
      </c>
      <c r="E167" s="374"/>
      <c r="F167" s="374"/>
      <c r="G167" s="374"/>
      <c r="H167" s="374"/>
      <c r="I167" s="374"/>
      <c r="J167" s="369"/>
      <c r="K167" s="371"/>
      <c r="L167" s="371"/>
      <c r="M167" s="376"/>
    </row>
    <row r="168" spans="1:13" ht="18.75" x14ac:dyDescent="0.3">
      <c r="A168" s="381"/>
      <c r="B168" s="371"/>
      <c r="C168" s="371"/>
      <c r="D168" s="371" t="s">
        <v>45</v>
      </c>
      <c r="E168" s="374"/>
      <c r="F168" s="374"/>
      <c r="G168" s="374"/>
      <c r="H168" s="374"/>
      <c r="I168" s="374"/>
      <c r="J168" s="371"/>
      <c r="K168" s="371"/>
      <c r="L168" s="371"/>
      <c r="M168" s="376"/>
    </row>
    <row r="169" spans="1:13" ht="18.75" x14ac:dyDescent="0.3">
      <c r="A169" s="381"/>
      <c r="B169" s="371"/>
      <c r="C169" s="371"/>
      <c r="D169" s="371" t="s">
        <v>46</v>
      </c>
      <c r="E169" s="374"/>
      <c r="F169" s="374"/>
      <c r="G169" s="374"/>
      <c r="H169" s="374"/>
      <c r="I169" s="374"/>
      <c r="J169" s="371"/>
      <c r="K169" s="371"/>
      <c r="L169" s="371"/>
      <c r="M169" s="376"/>
    </row>
    <row r="170" spans="1:13" ht="18.75" x14ac:dyDescent="0.3">
      <c r="A170" s="381"/>
      <c r="B170" s="371"/>
      <c r="C170" s="371"/>
      <c r="D170" s="371" t="s">
        <v>47</v>
      </c>
      <c r="E170" s="374"/>
      <c r="F170" s="374"/>
      <c r="G170" s="374"/>
      <c r="H170" s="374"/>
      <c r="I170" s="374"/>
      <c r="J170" s="371"/>
      <c r="K170" s="371"/>
      <c r="L170" s="371"/>
      <c r="M170" s="376"/>
    </row>
    <row r="171" spans="1:13" ht="18.75" x14ac:dyDescent="0.3">
      <c r="A171" s="381"/>
      <c r="B171" s="371"/>
      <c r="C171" s="371"/>
      <c r="D171" s="371" t="s">
        <v>2179</v>
      </c>
      <c r="E171" s="374"/>
      <c r="F171" s="374"/>
      <c r="G171" s="374"/>
      <c r="H171" s="374"/>
      <c r="I171" s="374"/>
      <c r="J171" s="371"/>
      <c r="K171" s="371"/>
      <c r="L171" s="371"/>
      <c r="M171" s="376"/>
    </row>
    <row r="172" spans="1:13" ht="18.75" x14ac:dyDescent="0.3">
      <c r="A172" s="381"/>
      <c r="B172" s="371"/>
      <c r="C172" s="371"/>
      <c r="D172" s="371" t="s">
        <v>2180</v>
      </c>
      <c r="E172" s="374"/>
      <c r="F172" s="374"/>
      <c r="G172" s="374"/>
      <c r="H172" s="374"/>
      <c r="I172" s="374"/>
      <c r="J172" s="371"/>
      <c r="K172" s="371"/>
      <c r="L172" s="371"/>
      <c r="M172" s="376"/>
    </row>
    <row r="173" spans="1:13" ht="18.75" x14ac:dyDescent="0.3">
      <c r="A173" s="382"/>
      <c r="B173" s="367"/>
      <c r="C173" s="367"/>
      <c r="D173" s="367" t="s">
        <v>28</v>
      </c>
      <c r="E173" s="377"/>
      <c r="F173" s="377"/>
      <c r="G173" s="377"/>
      <c r="H173" s="377"/>
      <c r="I173" s="377"/>
      <c r="J173" s="367"/>
      <c r="K173" s="367"/>
      <c r="L173" s="367"/>
      <c r="M173" s="379"/>
    </row>
    <row r="174" spans="1:13" ht="27.75" x14ac:dyDescent="0.3">
      <c r="A174" s="398"/>
      <c r="B174" s="399"/>
      <c r="C174" s="399"/>
      <c r="D174" s="399"/>
      <c r="E174" s="400"/>
      <c r="F174" s="400"/>
      <c r="G174" s="400"/>
      <c r="H174" s="400"/>
      <c r="I174" s="400"/>
      <c r="J174" s="399"/>
      <c r="K174" s="399"/>
      <c r="L174" s="399"/>
      <c r="M174" s="364">
        <v>113</v>
      </c>
    </row>
    <row r="175" spans="1:13" ht="18.75" x14ac:dyDescent="0.3">
      <c r="A175" s="462"/>
      <c r="B175" s="457"/>
      <c r="C175" s="457"/>
      <c r="D175" s="457"/>
      <c r="E175" s="463"/>
      <c r="F175" s="463"/>
      <c r="G175" s="463"/>
      <c r="H175" s="463"/>
      <c r="I175" s="463"/>
      <c r="J175" s="457"/>
      <c r="K175" s="457"/>
      <c r="L175" s="457"/>
      <c r="M175" s="453"/>
    </row>
    <row r="176" spans="1:13" ht="18.75" x14ac:dyDescent="0.3">
      <c r="A176" s="462"/>
      <c r="B176" s="457"/>
      <c r="C176" s="457"/>
      <c r="D176" s="457"/>
      <c r="E176" s="463"/>
      <c r="F176" s="463"/>
      <c r="G176" s="463"/>
      <c r="H176" s="463"/>
      <c r="I176" s="463"/>
      <c r="J176" s="457"/>
      <c r="K176" s="457"/>
      <c r="L176" s="457"/>
      <c r="M176" s="453"/>
    </row>
    <row r="177" spans="1:13" ht="18.75" x14ac:dyDescent="0.3">
      <c r="A177" s="462"/>
      <c r="B177" s="457"/>
      <c r="C177" s="457"/>
      <c r="D177" s="457"/>
      <c r="E177" s="463"/>
      <c r="F177" s="463"/>
      <c r="G177" s="463"/>
      <c r="H177" s="463"/>
      <c r="I177" s="463"/>
      <c r="J177" s="457"/>
      <c r="K177" s="457"/>
      <c r="L177" s="457"/>
      <c r="M177" s="453"/>
    </row>
    <row r="178" spans="1:13" ht="18.75" x14ac:dyDescent="0.3">
      <c r="A178" s="436" t="s">
        <v>6</v>
      </c>
      <c r="B178" s="437" t="s">
        <v>7</v>
      </c>
      <c r="C178" s="437" t="s">
        <v>8</v>
      </c>
      <c r="D178" s="438" t="s">
        <v>9</v>
      </c>
      <c r="E178" s="677" t="s">
        <v>10</v>
      </c>
      <c r="F178" s="678"/>
      <c r="G178" s="678"/>
      <c r="H178" s="678"/>
      <c r="I178" s="679"/>
      <c r="J178" s="439" t="s">
        <v>11</v>
      </c>
      <c r="K178" s="437" t="s">
        <v>12</v>
      </c>
      <c r="L178" s="437" t="s">
        <v>1706</v>
      </c>
      <c r="M178" s="437" t="s">
        <v>13</v>
      </c>
    </row>
    <row r="179" spans="1:13" ht="18.75" x14ac:dyDescent="0.3">
      <c r="A179" s="440"/>
      <c r="B179" s="441"/>
      <c r="C179" s="441"/>
      <c r="D179" s="442" t="s">
        <v>14</v>
      </c>
      <c r="E179" s="443">
        <v>2566</v>
      </c>
      <c r="F179" s="443">
        <v>2567</v>
      </c>
      <c r="G179" s="443">
        <v>2568</v>
      </c>
      <c r="H179" s="443">
        <v>2569</v>
      </c>
      <c r="I179" s="443">
        <v>2570</v>
      </c>
      <c r="J179" s="442" t="s">
        <v>15</v>
      </c>
      <c r="K179" s="442" t="s">
        <v>16</v>
      </c>
      <c r="L179" s="442" t="s">
        <v>7</v>
      </c>
      <c r="M179" s="442" t="s">
        <v>17</v>
      </c>
    </row>
    <row r="180" spans="1:13" ht="18.75" x14ac:dyDescent="0.3">
      <c r="A180" s="446"/>
      <c r="B180" s="465"/>
      <c r="C180" s="465"/>
      <c r="D180" s="465"/>
      <c r="E180" s="466" t="s">
        <v>18</v>
      </c>
      <c r="F180" s="466" t="s">
        <v>18</v>
      </c>
      <c r="G180" s="466" t="s">
        <v>18</v>
      </c>
      <c r="H180" s="466" t="s">
        <v>18</v>
      </c>
      <c r="I180" s="466" t="s">
        <v>18</v>
      </c>
      <c r="J180" s="467"/>
      <c r="K180" s="467"/>
      <c r="L180" s="467"/>
      <c r="M180" s="467" t="s">
        <v>19</v>
      </c>
    </row>
    <row r="181" spans="1:13" ht="18.75" x14ac:dyDescent="0.3">
      <c r="A181" s="420">
        <v>8</v>
      </c>
      <c r="B181" s="418" t="s">
        <v>1845</v>
      </c>
      <c r="C181" s="418" t="s">
        <v>1426</v>
      </c>
      <c r="D181" s="418" t="s">
        <v>1851</v>
      </c>
      <c r="E181" s="423">
        <v>333000</v>
      </c>
      <c r="F181" s="423">
        <v>333000</v>
      </c>
      <c r="G181" s="423">
        <v>333000</v>
      </c>
      <c r="H181" s="423">
        <v>333000</v>
      </c>
      <c r="I181" s="423">
        <v>333000</v>
      </c>
      <c r="J181" s="418" t="s">
        <v>22</v>
      </c>
      <c r="K181" s="418" t="s">
        <v>981</v>
      </c>
      <c r="L181" s="418" t="s">
        <v>1722</v>
      </c>
      <c r="M181" s="424" t="s">
        <v>24</v>
      </c>
    </row>
    <row r="182" spans="1:13" ht="18.75" x14ac:dyDescent="0.3">
      <c r="A182" s="458"/>
      <c r="B182" s="419" t="s">
        <v>1846</v>
      </c>
      <c r="C182" s="419" t="s">
        <v>1848</v>
      </c>
      <c r="D182" s="419" t="s">
        <v>1852</v>
      </c>
      <c r="E182" s="460"/>
      <c r="F182" s="460"/>
      <c r="G182" s="460"/>
      <c r="H182" s="460"/>
      <c r="I182" s="460"/>
      <c r="J182" s="419" t="s">
        <v>1673</v>
      </c>
      <c r="K182" s="419" t="s">
        <v>1742</v>
      </c>
      <c r="L182" s="419"/>
      <c r="M182" s="445"/>
    </row>
    <row r="183" spans="1:13" ht="18.75" x14ac:dyDescent="0.3">
      <c r="A183" s="458"/>
      <c r="B183" s="419" t="s">
        <v>1847</v>
      </c>
      <c r="C183" s="419" t="s">
        <v>1849</v>
      </c>
      <c r="D183" s="419" t="s">
        <v>1853</v>
      </c>
      <c r="E183" s="460"/>
      <c r="F183" s="460"/>
      <c r="G183" s="460"/>
      <c r="H183" s="460"/>
      <c r="I183" s="460"/>
      <c r="J183" s="419" t="s">
        <v>1855</v>
      </c>
      <c r="K183" s="419" t="s">
        <v>986</v>
      </c>
      <c r="L183" s="419"/>
      <c r="M183" s="445"/>
    </row>
    <row r="184" spans="1:13" ht="18.75" x14ac:dyDescent="0.3">
      <c r="A184" s="458"/>
      <c r="B184" s="419"/>
      <c r="C184" s="419" t="s">
        <v>1850</v>
      </c>
      <c r="D184" s="419" t="s">
        <v>1854</v>
      </c>
      <c r="E184" s="460"/>
      <c r="F184" s="460"/>
      <c r="G184" s="460"/>
      <c r="H184" s="460"/>
      <c r="I184" s="460"/>
      <c r="J184" s="419" t="s">
        <v>1856</v>
      </c>
      <c r="K184" s="419" t="s">
        <v>989</v>
      </c>
      <c r="L184" s="419"/>
      <c r="M184" s="445"/>
    </row>
    <row r="185" spans="1:13" ht="18.75" x14ac:dyDescent="0.3">
      <c r="A185" s="382"/>
      <c r="B185" s="367"/>
      <c r="C185" s="367"/>
      <c r="D185" s="367"/>
      <c r="E185" s="461"/>
      <c r="F185" s="461"/>
      <c r="G185" s="461"/>
      <c r="H185" s="461"/>
      <c r="I185" s="461"/>
      <c r="J185" s="367"/>
      <c r="K185" s="367"/>
      <c r="L185" s="367"/>
      <c r="M185" s="448"/>
    </row>
    <row r="186" spans="1:13" ht="18.75" x14ac:dyDescent="0.3">
      <c r="A186" s="420">
        <v>9</v>
      </c>
      <c r="B186" s="418" t="s">
        <v>1845</v>
      </c>
      <c r="C186" s="418" t="s">
        <v>1426</v>
      </c>
      <c r="D186" s="418" t="s">
        <v>1860</v>
      </c>
      <c r="E186" s="423">
        <v>783000</v>
      </c>
      <c r="F186" s="423">
        <v>783000</v>
      </c>
      <c r="G186" s="423">
        <v>783000</v>
      </c>
      <c r="H186" s="423">
        <v>783000</v>
      </c>
      <c r="I186" s="423">
        <v>783000</v>
      </c>
      <c r="J186" s="418" t="s">
        <v>22</v>
      </c>
      <c r="K186" s="418" t="s">
        <v>981</v>
      </c>
      <c r="L186" s="418" t="s">
        <v>1722</v>
      </c>
      <c r="M186" s="424" t="s">
        <v>24</v>
      </c>
    </row>
    <row r="187" spans="1:13" ht="18.75" x14ac:dyDescent="0.3">
      <c r="A187" s="458"/>
      <c r="B187" s="419" t="s">
        <v>1846</v>
      </c>
      <c r="C187" s="419" t="s">
        <v>1848</v>
      </c>
      <c r="D187" s="419" t="s">
        <v>1861</v>
      </c>
      <c r="E187" s="459"/>
      <c r="F187" s="459"/>
      <c r="G187" s="459"/>
      <c r="H187" s="459"/>
      <c r="I187" s="459"/>
      <c r="J187" s="419" t="s">
        <v>1673</v>
      </c>
      <c r="K187" s="419" t="s">
        <v>1742</v>
      </c>
      <c r="L187" s="419"/>
      <c r="M187" s="445"/>
    </row>
    <row r="188" spans="1:13" ht="18.75" x14ac:dyDescent="0.3">
      <c r="A188" s="458"/>
      <c r="B188" s="419" t="s">
        <v>1857</v>
      </c>
      <c r="C188" s="419" t="s">
        <v>1849</v>
      </c>
      <c r="D188" s="419" t="s">
        <v>1862</v>
      </c>
      <c r="E188" s="459"/>
      <c r="F188" s="459"/>
      <c r="G188" s="459"/>
      <c r="H188" s="459"/>
      <c r="I188" s="459"/>
      <c r="J188" s="419" t="s">
        <v>1855</v>
      </c>
      <c r="K188" s="419" t="s">
        <v>986</v>
      </c>
      <c r="L188" s="419"/>
      <c r="M188" s="445"/>
    </row>
    <row r="189" spans="1:13" ht="18.75" x14ac:dyDescent="0.3">
      <c r="A189" s="458"/>
      <c r="B189" s="419" t="s">
        <v>2152</v>
      </c>
      <c r="C189" s="419" t="s">
        <v>1850</v>
      </c>
      <c r="D189" s="419" t="s">
        <v>1863</v>
      </c>
      <c r="E189" s="459"/>
      <c r="F189" s="459"/>
      <c r="G189" s="459"/>
      <c r="H189" s="459"/>
      <c r="I189" s="459"/>
      <c r="J189" s="419" t="s">
        <v>1856</v>
      </c>
      <c r="K189" s="419" t="s">
        <v>989</v>
      </c>
      <c r="L189" s="419"/>
      <c r="M189" s="445"/>
    </row>
    <row r="190" spans="1:13" ht="18.75" x14ac:dyDescent="0.3">
      <c r="A190" s="458"/>
      <c r="B190" s="419" t="s">
        <v>2153</v>
      </c>
      <c r="C190" s="419"/>
      <c r="D190" s="419" t="s">
        <v>1864</v>
      </c>
      <c r="E190" s="459"/>
      <c r="F190" s="459"/>
      <c r="G190" s="459"/>
      <c r="H190" s="459"/>
      <c r="I190" s="459"/>
      <c r="J190" s="419"/>
      <c r="K190" s="419"/>
      <c r="L190" s="419"/>
      <c r="M190" s="445"/>
    </row>
    <row r="191" spans="1:13" ht="18.75" x14ac:dyDescent="0.3">
      <c r="A191" s="458"/>
      <c r="B191" s="419" t="s">
        <v>1858</v>
      </c>
      <c r="C191" s="419"/>
      <c r="D191" s="419"/>
      <c r="E191" s="459"/>
      <c r="F191" s="459"/>
      <c r="G191" s="459"/>
      <c r="H191" s="459"/>
      <c r="I191" s="459"/>
      <c r="J191" s="419"/>
      <c r="K191" s="419"/>
      <c r="L191" s="419"/>
      <c r="M191" s="445"/>
    </row>
    <row r="192" spans="1:13" ht="18.75" x14ac:dyDescent="0.3">
      <c r="A192" s="382"/>
      <c r="B192" s="367"/>
      <c r="C192" s="367"/>
      <c r="D192" s="367"/>
      <c r="E192" s="377"/>
      <c r="F192" s="377"/>
      <c r="G192" s="377"/>
      <c r="H192" s="377"/>
      <c r="I192" s="377"/>
      <c r="J192" s="367"/>
      <c r="K192" s="367"/>
      <c r="L192" s="367"/>
      <c r="M192" s="448"/>
    </row>
    <row r="193" spans="1:13" ht="18.75" x14ac:dyDescent="0.3">
      <c r="A193" s="420">
        <v>10</v>
      </c>
      <c r="B193" s="418" t="s">
        <v>1845</v>
      </c>
      <c r="C193" s="418" t="s">
        <v>1426</v>
      </c>
      <c r="D193" s="418" t="s">
        <v>1851</v>
      </c>
      <c r="E193" s="423">
        <v>635000</v>
      </c>
      <c r="F193" s="423">
        <v>635000</v>
      </c>
      <c r="G193" s="423">
        <v>635000</v>
      </c>
      <c r="H193" s="423">
        <v>635000</v>
      </c>
      <c r="I193" s="423">
        <v>635000</v>
      </c>
      <c r="J193" s="418" t="s">
        <v>22</v>
      </c>
      <c r="K193" s="418" t="s">
        <v>981</v>
      </c>
      <c r="L193" s="418" t="s">
        <v>1722</v>
      </c>
      <c r="M193" s="424" t="s">
        <v>24</v>
      </c>
    </row>
    <row r="194" spans="1:13" ht="18.75" x14ac:dyDescent="0.3">
      <c r="A194" s="458"/>
      <c r="B194" s="419" t="s">
        <v>1846</v>
      </c>
      <c r="C194" s="419" t="s">
        <v>1848</v>
      </c>
      <c r="D194" s="419" t="s">
        <v>1865</v>
      </c>
      <c r="E194" s="460"/>
      <c r="F194" s="460"/>
      <c r="G194" s="460"/>
      <c r="H194" s="460"/>
      <c r="I194" s="460"/>
      <c r="J194" s="419" t="s">
        <v>1673</v>
      </c>
      <c r="K194" s="419" t="s">
        <v>1742</v>
      </c>
      <c r="L194" s="419"/>
      <c r="M194" s="445"/>
    </row>
    <row r="195" spans="1:13" ht="18.75" x14ac:dyDescent="0.3">
      <c r="A195" s="458"/>
      <c r="B195" s="419" t="s">
        <v>1859</v>
      </c>
      <c r="C195" s="419" t="s">
        <v>1849</v>
      </c>
      <c r="D195" s="419" t="s">
        <v>1866</v>
      </c>
      <c r="E195" s="460"/>
      <c r="F195" s="460"/>
      <c r="G195" s="460"/>
      <c r="H195" s="460"/>
      <c r="I195" s="460"/>
      <c r="J195" s="419" t="s">
        <v>1855</v>
      </c>
      <c r="K195" s="419" t="s">
        <v>986</v>
      </c>
      <c r="L195" s="419"/>
      <c r="M195" s="445"/>
    </row>
    <row r="196" spans="1:13" ht="18.75" x14ac:dyDescent="0.3">
      <c r="A196" s="458"/>
      <c r="B196" s="419"/>
      <c r="C196" s="419" t="s">
        <v>1850</v>
      </c>
      <c r="D196" s="419" t="s">
        <v>1867</v>
      </c>
      <c r="E196" s="460"/>
      <c r="F196" s="460"/>
      <c r="G196" s="460"/>
      <c r="H196" s="460"/>
      <c r="I196" s="460"/>
      <c r="J196" s="419" t="s">
        <v>1856</v>
      </c>
      <c r="K196" s="419" t="s">
        <v>989</v>
      </c>
      <c r="L196" s="419"/>
      <c r="M196" s="445"/>
    </row>
    <row r="197" spans="1:13" ht="18.75" x14ac:dyDescent="0.3">
      <c r="A197" s="458"/>
      <c r="B197" s="419"/>
      <c r="C197" s="419"/>
      <c r="D197" s="419"/>
      <c r="E197" s="460"/>
      <c r="F197" s="460"/>
      <c r="G197" s="460"/>
      <c r="H197" s="460"/>
      <c r="I197" s="460"/>
      <c r="J197" s="419"/>
      <c r="K197" s="419"/>
      <c r="L197" s="419"/>
      <c r="M197" s="445"/>
    </row>
    <row r="198" spans="1:13" ht="18.75" x14ac:dyDescent="0.3">
      <c r="A198" s="382"/>
      <c r="B198" s="367"/>
      <c r="C198" s="367"/>
      <c r="D198" s="367"/>
      <c r="E198" s="461"/>
      <c r="F198" s="461"/>
      <c r="G198" s="461"/>
      <c r="H198" s="461"/>
      <c r="I198" s="461"/>
      <c r="J198" s="367"/>
      <c r="K198" s="367"/>
      <c r="L198" s="367"/>
      <c r="M198" s="448"/>
    </row>
    <row r="199" spans="1:13" ht="27.75" x14ac:dyDescent="0.3">
      <c r="A199" s="398"/>
      <c r="B199" s="399"/>
      <c r="C199" s="399"/>
      <c r="D199" s="399"/>
      <c r="E199" s="213"/>
      <c r="F199" s="213"/>
      <c r="G199" s="213"/>
      <c r="H199" s="213"/>
      <c r="I199" s="213"/>
      <c r="J199" s="399"/>
      <c r="K199" s="399"/>
      <c r="L199" s="399"/>
      <c r="M199" s="364">
        <v>114</v>
      </c>
    </row>
    <row r="200" spans="1:13" ht="18.75" x14ac:dyDescent="0.3">
      <c r="A200" s="462"/>
      <c r="B200" s="457"/>
      <c r="C200" s="457"/>
      <c r="D200" s="457"/>
      <c r="E200" s="464"/>
      <c r="F200" s="464"/>
      <c r="G200" s="464"/>
      <c r="H200" s="464"/>
      <c r="I200" s="464"/>
      <c r="J200" s="457"/>
      <c r="K200" s="457"/>
      <c r="L200" s="457"/>
      <c r="M200" s="453"/>
    </row>
    <row r="201" spans="1:13" ht="18.75" x14ac:dyDescent="0.3">
      <c r="A201" s="462"/>
      <c r="B201" s="457"/>
      <c r="C201" s="457"/>
      <c r="D201" s="457"/>
      <c r="E201" s="464"/>
      <c r="F201" s="464"/>
      <c r="G201" s="464"/>
      <c r="H201" s="464"/>
      <c r="I201" s="464"/>
      <c r="J201" s="457"/>
      <c r="K201" s="457"/>
      <c r="L201" s="457"/>
      <c r="M201" s="453"/>
    </row>
    <row r="202" spans="1:13" ht="18.75" x14ac:dyDescent="0.3">
      <c r="A202" s="462"/>
      <c r="B202" s="457"/>
      <c r="C202" s="457"/>
      <c r="D202" s="457"/>
      <c r="E202" s="464"/>
      <c r="F202" s="464"/>
      <c r="G202" s="464"/>
      <c r="H202" s="464"/>
      <c r="I202" s="464"/>
      <c r="J202" s="457"/>
      <c r="K202" s="457"/>
      <c r="L202" s="457"/>
      <c r="M202" s="453"/>
    </row>
    <row r="203" spans="1:13" ht="18.75" x14ac:dyDescent="0.3">
      <c r="A203" s="436" t="s">
        <v>6</v>
      </c>
      <c r="B203" s="437" t="s">
        <v>7</v>
      </c>
      <c r="C203" s="437" t="s">
        <v>8</v>
      </c>
      <c r="D203" s="438" t="s">
        <v>9</v>
      </c>
      <c r="E203" s="677" t="s">
        <v>10</v>
      </c>
      <c r="F203" s="678"/>
      <c r="G203" s="678"/>
      <c r="H203" s="678"/>
      <c r="I203" s="679"/>
      <c r="J203" s="439" t="s">
        <v>11</v>
      </c>
      <c r="K203" s="437" t="s">
        <v>12</v>
      </c>
      <c r="L203" s="437" t="s">
        <v>1706</v>
      </c>
      <c r="M203" s="437" t="s">
        <v>13</v>
      </c>
    </row>
    <row r="204" spans="1:13" ht="18.75" x14ac:dyDescent="0.3">
      <c r="A204" s="440"/>
      <c r="B204" s="441"/>
      <c r="C204" s="441"/>
      <c r="D204" s="442" t="s">
        <v>14</v>
      </c>
      <c r="E204" s="443">
        <v>2566</v>
      </c>
      <c r="F204" s="443">
        <v>2567</v>
      </c>
      <c r="G204" s="443">
        <v>2568</v>
      </c>
      <c r="H204" s="443">
        <v>2569</v>
      </c>
      <c r="I204" s="443">
        <v>2570</v>
      </c>
      <c r="J204" s="442" t="s">
        <v>15</v>
      </c>
      <c r="K204" s="442" t="s">
        <v>16</v>
      </c>
      <c r="L204" s="442" t="s">
        <v>7</v>
      </c>
      <c r="M204" s="442" t="s">
        <v>17</v>
      </c>
    </row>
    <row r="205" spans="1:13" ht="18.75" x14ac:dyDescent="0.3">
      <c r="A205" s="446"/>
      <c r="B205" s="465"/>
      <c r="C205" s="465"/>
      <c r="D205" s="465"/>
      <c r="E205" s="466" t="s">
        <v>18</v>
      </c>
      <c r="F205" s="466" t="s">
        <v>18</v>
      </c>
      <c r="G205" s="466" t="s">
        <v>18</v>
      </c>
      <c r="H205" s="466" t="s">
        <v>18</v>
      </c>
      <c r="I205" s="466" t="s">
        <v>18</v>
      </c>
      <c r="J205" s="467"/>
      <c r="K205" s="467"/>
      <c r="L205" s="467"/>
      <c r="M205" s="467" t="s">
        <v>19</v>
      </c>
    </row>
    <row r="206" spans="1:13" ht="18.75" x14ac:dyDescent="0.3">
      <c r="A206" s="420">
        <v>11</v>
      </c>
      <c r="B206" s="418" t="s">
        <v>1845</v>
      </c>
      <c r="C206" s="418" t="s">
        <v>1426</v>
      </c>
      <c r="D206" s="418" t="s">
        <v>1860</v>
      </c>
      <c r="E206" s="423">
        <v>406000</v>
      </c>
      <c r="F206" s="423">
        <v>406000</v>
      </c>
      <c r="G206" s="423">
        <v>406000</v>
      </c>
      <c r="H206" s="423">
        <v>406000</v>
      </c>
      <c r="I206" s="423">
        <v>406000</v>
      </c>
      <c r="J206" s="418" t="s">
        <v>22</v>
      </c>
      <c r="K206" s="418" t="s">
        <v>981</v>
      </c>
      <c r="L206" s="418" t="s">
        <v>1722</v>
      </c>
      <c r="M206" s="424" t="s">
        <v>24</v>
      </c>
    </row>
    <row r="207" spans="1:13" ht="18.75" x14ac:dyDescent="0.3">
      <c r="A207" s="458"/>
      <c r="B207" s="419" t="s">
        <v>1846</v>
      </c>
      <c r="C207" s="419" t="s">
        <v>1848</v>
      </c>
      <c r="D207" s="419" t="s">
        <v>1870</v>
      </c>
      <c r="E207" s="459"/>
      <c r="F207" s="459"/>
      <c r="G207" s="459"/>
      <c r="H207" s="459"/>
      <c r="I207" s="459"/>
      <c r="J207" s="419" t="s">
        <v>1673</v>
      </c>
      <c r="K207" s="419" t="s">
        <v>1742</v>
      </c>
      <c r="L207" s="419"/>
      <c r="M207" s="445"/>
    </row>
    <row r="208" spans="1:13" ht="18.75" x14ac:dyDescent="0.3">
      <c r="A208" s="458"/>
      <c r="B208" s="419" t="s">
        <v>1868</v>
      </c>
      <c r="C208" s="419" t="s">
        <v>1849</v>
      </c>
      <c r="D208" s="419" t="s">
        <v>33</v>
      </c>
      <c r="E208" s="459"/>
      <c r="F208" s="459"/>
      <c r="G208" s="459"/>
      <c r="H208" s="459"/>
      <c r="I208" s="459"/>
      <c r="J208" s="419" t="s">
        <v>1855</v>
      </c>
      <c r="K208" s="419" t="s">
        <v>986</v>
      </c>
      <c r="L208" s="419"/>
      <c r="M208" s="445"/>
    </row>
    <row r="209" spans="1:13" ht="18.75" x14ac:dyDescent="0.3">
      <c r="A209" s="458"/>
      <c r="B209" s="419" t="s">
        <v>1869</v>
      </c>
      <c r="C209" s="419" t="s">
        <v>1850</v>
      </c>
      <c r="D209" s="419" t="s">
        <v>1853</v>
      </c>
      <c r="E209" s="459"/>
      <c r="F209" s="459"/>
      <c r="G209" s="459"/>
      <c r="H209" s="459"/>
      <c r="I209" s="459"/>
      <c r="J209" s="419" t="s">
        <v>1856</v>
      </c>
      <c r="K209" s="419" t="s">
        <v>989</v>
      </c>
      <c r="L209" s="419"/>
      <c r="M209" s="445"/>
    </row>
    <row r="210" spans="1:13" ht="18.75" x14ac:dyDescent="0.3">
      <c r="A210" s="458"/>
      <c r="B210" s="419" t="s">
        <v>33</v>
      </c>
      <c r="C210" s="419"/>
      <c r="D210" s="419" t="s">
        <v>1871</v>
      </c>
      <c r="E210" s="459"/>
      <c r="F210" s="459"/>
      <c r="G210" s="459"/>
      <c r="H210" s="459"/>
      <c r="I210" s="459"/>
      <c r="J210" s="419"/>
      <c r="K210" s="419"/>
      <c r="L210" s="419"/>
      <c r="M210" s="445"/>
    </row>
    <row r="211" spans="1:13" ht="18.75" x14ac:dyDescent="0.3">
      <c r="A211" s="458"/>
      <c r="B211" s="419"/>
      <c r="C211" s="419"/>
      <c r="D211" s="419" t="s">
        <v>1872</v>
      </c>
      <c r="E211" s="459"/>
      <c r="F211" s="459"/>
      <c r="G211" s="459"/>
      <c r="H211" s="459"/>
      <c r="I211" s="459"/>
      <c r="J211" s="419"/>
      <c r="K211" s="419"/>
      <c r="L211" s="419"/>
      <c r="M211" s="445"/>
    </row>
    <row r="212" spans="1:13" ht="18.75" x14ac:dyDescent="0.3">
      <c r="A212" s="458"/>
      <c r="B212" s="419"/>
      <c r="C212" s="419"/>
      <c r="D212" s="419"/>
      <c r="E212" s="459"/>
      <c r="F212" s="459"/>
      <c r="G212" s="459"/>
      <c r="H212" s="459"/>
      <c r="I212" s="459"/>
      <c r="J212" s="419"/>
      <c r="K212" s="419"/>
      <c r="L212" s="419"/>
      <c r="M212" s="445"/>
    </row>
    <row r="213" spans="1:13" ht="18.75" x14ac:dyDescent="0.3">
      <c r="A213" s="458"/>
      <c r="B213" s="419"/>
      <c r="C213" s="419"/>
      <c r="D213" s="419"/>
      <c r="E213" s="459"/>
      <c r="F213" s="459"/>
      <c r="G213" s="459"/>
      <c r="H213" s="459"/>
      <c r="I213" s="459"/>
      <c r="J213" s="419"/>
      <c r="K213" s="419"/>
      <c r="L213" s="419"/>
      <c r="M213" s="445"/>
    </row>
    <row r="214" spans="1:13" ht="18.75" x14ac:dyDescent="0.3">
      <c r="A214" s="382"/>
      <c r="B214" s="367"/>
      <c r="C214" s="367"/>
      <c r="D214" s="367"/>
      <c r="E214" s="377"/>
      <c r="F214" s="377"/>
      <c r="G214" s="377"/>
      <c r="H214" s="377"/>
      <c r="I214" s="377"/>
      <c r="J214" s="367"/>
      <c r="K214" s="367"/>
      <c r="L214" s="367"/>
      <c r="M214" s="485"/>
    </row>
    <row r="215" spans="1:13" ht="18.75" x14ac:dyDescent="0.3">
      <c r="A215" s="449" t="s">
        <v>72</v>
      </c>
      <c r="B215" s="450" t="s">
        <v>2057</v>
      </c>
      <c r="C215" s="450" t="s">
        <v>73</v>
      </c>
      <c r="D215" s="450" t="s">
        <v>73</v>
      </c>
      <c r="E215" s="619">
        <f>E81+E88+E106+E118+E132+E154+E164+E181+E186+E193+E206</f>
        <v>4764000</v>
      </c>
      <c r="F215" s="619">
        <f t="shared" ref="F215:I215" si="0">F81+F88+F106+F118+F132+F154+F164+F181+F186+F193+F206</f>
        <v>4764000</v>
      </c>
      <c r="G215" s="619">
        <f t="shared" si="0"/>
        <v>4764000</v>
      </c>
      <c r="H215" s="619">
        <f t="shared" si="0"/>
        <v>4764000</v>
      </c>
      <c r="I215" s="619">
        <f t="shared" si="0"/>
        <v>4764000</v>
      </c>
      <c r="J215" s="609" t="s">
        <v>73</v>
      </c>
      <c r="K215" s="450" t="s">
        <v>73</v>
      </c>
      <c r="L215" s="450" t="s">
        <v>73</v>
      </c>
      <c r="M215" s="486" t="s">
        <v>73</v>
      </c>
    </row>
    <row r="216" spans="1:13" ht="18.75" x14ac:dyDescent="0.3">
      <c r="A216" s="451"/>
      <c r="B216" s="456"/>
      <c r="C216" s="456"/>
      <c r="D216" s="456"/>
      <c r="E216" s="610"/>
      <c r="F216" s="610"/>
      <c r="G216" s="610"/>
      <c r="H216" s="610"/>
      <c r="I216" s="610"/>
      <c r="J216" s="611"/>
      <c r="K216" s="456"/>
      <c r="L216" s="456"/>
      <c r="M216" s="592"/>
    </row>
    <row r="217" spans="1:13" ht="18.75" x14ac:dyDescent="0.3">
      <c r="A217" s="451"/>
      <c r="B217" s="456"/>
      <c r="C217" s="456"/>
      <c r="D217" s="456"/>
      <c r="E217" s="610"/>
      <c r="F217" s="610"/>
      <c r="G217" s="610"/>
      <c r="H217" s="610"/>
      <c r="I217" s="610"/>
      <c r="J217" s="611"/>
      <c r="K217" s="456"/>
      <c r="L217" s="456"/>
      <c r="M217" s="592"/>
    </row>
    <row r="218" spans="1:13" ht="18.75" x14ac:dyDescent="0.3">
      <c r="A218" s="451"/>
      <c r="B218" s="456"/>
      <c r="C218" s="456"/>
      <c r="D218" s="456"/>
      <c r="E218" s="610"/>
      <c r="F218" s="610"/>
      <c r="G218" s="610"/>
      <c r="H218" s="610"/>
      <c r="I218" s="610"/>
      <c r="J218" s="611"/>
      <c r="K218" s="456"/>
      <c r="L218" s="456"/>
      <c r="M218" s="592"/>
    </row>
    <row r="219" spans="1:13" ht="18.75" x14ac:dyDescent="0.3">
      <c r="A219" s="451"/>
      <c r="B219" s="456"/>
      <c r="C219" s="456"/>
      <c r="D219" s="456"/>
      <c r="E219" s="610"/>
      <c r="F219" s="610"/>
      <c r="G219" s="610"/>
      <c r="H219" s="610"/>
      <c r="I219" s="610"/>
      <c r="J219" s="611"/>
      <c r="K219" s="456"/>
      <c r="L219" s="456"/>
      <c r="M219" s="592"/>
    </row>
    <row r="220" spans="1:13" ht="18.75" x14ac:dyDescent="0.3">
      <c r="A220" s="451"/>
      <c r="B220" s="456"/>
      <c r="C220" s="456"/>
      <c r="D220" s="456"/>
      <c r="E220" s="610"/>
      <c r="F220" s="610"/>
      <c r="G220" s="610"/>
      <c r="H220" s="610"/>
      <c r="I220" s="610"/>
      <c r="J220" s="611"/>
      <c r="K220" s="456"/>
      <c r="L220" s="456"/>
      <c r="M220" s="592"/>
    </row>
    <row r="221" spans="1:13" ht="18.75" x14ac:dyDescent="0.3">
      <c r="A221" s="451"/>
      <c r="B221" s="456"/>
      <c r="C221" s="456"/>
      <c r="D221" s="456"/>
      <c r="E221" s="610"/>
      <c r="F221" s="610"/>
      <c r="G221" s="610"/>
      <c r="H221" s="610"/>
      <c r="I221" s="610"/>
      <c r="J221" s="611"/>
      <c r="K221" s="456"/>
      <c r="L221" s="456"/>
      <c r="M221" s="592"/>
    </row>
    <row r="222" spans="1:13" ht="18.75" x14ac:dyDescent="0.3">
      <c r="A222" s="451"/>
      <c r="B222" s="456"/>
      <c r="C222" s="456"/>
      <c r="D222" s="456"/>
      <c r="E222" s="610"/>
      <c r="F222" s="610"/>
      <c r="G222" s="610"/>
      <c r="H222" s="610"/>
      <c r="I222" s="610"/>
      <c r="J222" s="611"/>
      <c r="K222" s="456"/>
      <c r="L222" s="456"/>
      <c r="M222" s="592"/>
    </row>
    <row r="223" spans="1:13" ht="18.75" x14ac:dyDescent="0.3">
      <c r="A223" s="451"/>
      <c r="B223" s="456"/>
      <c r="C223" s="456"/>
      <c r="D223" s="456"/>
      <c r="E223" s="610"/>
      <c r="F223" s="610"/>
      <c r="G223" s="610"/>
      <c r="H223" s="610"/>
      <c r="I223" s="610"/>
      <c r="J223" s="611"/>
      <c r="K223" s="456"/>
      <c r="L223" s="456"/>
      <c r="M223" s="592"/>
    </row>
    <row r="224" spans="1:13" ht="27.75" x14ac:dyDescent="0.3">
      <c r="A224" s="462"/>
      <c r="B224" s="457"/>
      <c r="C224" s="457"/>
      <c r="D224" s="457"/>
      <c r="E224" s="463"/>
      <c r="F224" s="463"/>
      <c r="G224" s="463"/>
      <c r="H224" s="463"/>
      <c r="I224" s="463"/>
      <c r="J224" s="457"/>
      <c r="K224" s="457"/>
      <c r="L224" s="457"/>
      <c r="M224" s="472">
        <v>115</v>
      </c>
    </row>
    <row r="225" spans="1:13" ht="20.25" x14ac:dyDescent="0.3">
      <c r="A225" s="202" t="s">
        <v>369</v>
      </c>
      <c r="B225" s="517"/>
      <c r="C225" s="517"/>
      <c r="D225" s="517"/>
      <c r="E225" s="517"/>
      <c r="F225" s="517"/>
      <c r="G225" s="517"/>
      <c r="H225" s="517"/>
      <c r="I225" s="517"/>
      <c r="J225" s="517"/>
      <c r="K225" s="518"/>
      <c r="L225" s="518"/>
      <c r="M225" s="518"/>
    </row>
    <row r="226" spans="1:13" ht="20.25" x14ac:dyDescent="0.3">
      <c r="A226" s="202" t="s">
        <v>1961</v>
      </c>
      <c r="B226" s="517"/>
      <c r="C226" s="517"/>
      <c r="D226" s="517"/>
      <c r="E226" s="517"/>
      <c r="F226" s="517"/>
      <c r="G226" s="517"/>
      <c r="H226" s="517"/>
      <c r="I226" s="517"/>
      <c r="J226" s="517"/>
      <c r="K226" s="518"/>
      <c r="L226" s="518"/>
      <c r="M226" s="518"/>
    </row>
    <row r="227" spans="1:13" ht="20.25" x14ac:dyDescent="0.3">
      <c r="A227" s="202" t="s">
        <v>370</v>
      </c>
      <c r="B227" s="517"/>
      <c r="C227" s="517"/>
      <c r="D227" s="517"/>
      <c r="E227" s="517"/>
      <c r="F227" s="517"/>
      <c r="G227" s="517"/>
      <c r="H227" s="517"/>
      <c r="I227" s="517"/>
      <c r="J227" s="517"/>
      <c r="K227" s="518"/>
      <c r="L227" s="518"/>
      <c r="M227" s="518"/>
    </row>
    <row r="228" spans="1:13" ht="20.25" x14ac:dyDescent="0.3">
      <c r="A228" s="202" t="s">
        <v>465</v>
      </c>
      <c r="B228" s="517"/>
      <c r="C228" s="517"/>
      <c r="D228" s="517"/>
      <c r="E228" s="517"/>
      <c r="F228" s="517"/>
      <c r="G228" s="517"/>
      <c r="H228" s="517"/>
      <c r="I228" s="517"/>
      <c r="J228" s="517"/>
      <c r="K228" s="518"/>
      <c r="L228" s="518"/>
      <c r="M228" s="518"/>
    </row>
    <row r="229" spans="1:13" ht="18.75" x14ac:dyDescent="0.3">
      <c r="A229" s="386" t="s">
        <v>6</v>
      </c>
      <c r="B229" s="387" t="s">
        <v>7</v>
      </c>
      <c r="C229" s="387" t="s">
        <v>8</v>
      </c>
      <c r="D229" s="387" t="s">
        <v>9</v>
      </c>
      <c r="E229" s="677" t="s">
        <v>10</v>
      </c>
      <c r="F229" s="678"/>
      <c r="G229" s="678"/>
      <c r="H229" s="678"/>
      <c r="I229" s="679"/>
      <c r="J229" s="387" t="s">
        <v>11</v>
      </c>
      <c r="K229" s="387" t="s">
        <v>12</v>
      </c>
      <c r="L229" s="387" t="s">
        <v>1706</v>
      </c>
      <c r="M229" s="387" t="s">
        <v>13</v>
      </c>
    </row>
    <row r="230" spans="1:13" ht="18.75" x14ac:dyDescent="0.3">
      <c r="A230" s="388"/>
      <c r="B230" s="389"/>
      <c r="C230" s="389"/>
      <c r="D230" s="390" t="s">
        <v>14</v>
      </c>
      <c r="E230" s="409">
        <v>2566</v>
      </c>
      <c r="F230" s="409">
        <v>2567</v>
      </c>
      <c r="G230" s="409">
        <v>2568</v>
      </c>
      <c r="H230" s="409">
        <v>2569</v>
      </c>
      <c r="I230" s="409">
        <v>2570</v>
      </c>
      <c r="J230" s="390" t="s">
        <v>15</v>
      </c>
      <c r="K230" s="390" t="s">
        <v>16</v>
      </c>
      <c r="L230" s="390" t="s">
        <v>7</v>
      </c>
      <c r="M230" s="390" t="s">
        <v>17</v>
      </c>
    </row>
    <row r="231" spans="1:13" ht="18.75" x14ac:dyDescent="0.3">
      <c r="A231" s="391"/>
      <c r="B231" s="392"/>
      <c r="C231" s="392"/>
      <c r="D231" s="392"/>
      <c r="E231" s="393" t="s">
        <v>18</v>
      </c>
      <c r="F231" s="393" t="s">
        <v>18</v>
      </c>
      <c r="G231" s="393" t="s">
        <v>18</v>
      </c>
      <c r="H231" s="393" t="s">
        <v>18</v>
      </c>
      <c r="I231" s="393" t="s">
        <v>18</v>
      </c>
      <c r="J231" s="394"/>
      <c r="K231" s="394"/>
      <c r="L231" s="394"/>
      <c r="M231" s="394" t="s">
        <v>19</v>
      </c>
    </row>
    <row r="232" spans="1:13" ht="18.75" x14ac:dyDescent="0.3">
      <c r="A232" s="373">
        <v>1</v>
      </c>
      <c r="B232" s="366" t="s">
        <v>1425</v>
      </c>
      <c r="C232" s="366" t="s">
        <v>1426</v>
      </c>
      <c r="D232" s="407" t="s">
        <v>1427</v>
      </c>
      <c r="E232" s="113">
        <v>190000</v>
      </c>
      <c r="F232" s="113">
        <v>190000</v>
      </c>
      <c r="G232" s="113">
        <v>190000</v>
      </c>
      <c r="H232" s="257">
        <v>190000</v>
      </c>
      <c r="I232" s="113">
        <v>190000</v>
      </c>
      <c r="J232" s="397" t="s">
        <v>22</v>
      </c>
      <c r="K232" s="397" t="s">
        <v>981</v>
      </c>
      <c r="L232" s="370" t="s">
        <v>1722</v>
      </c>
      <c r="M232" s="376" t="s">
        <v>24</v>
      </c>
    </row>
    <row r="233" spans="1:13" ht="18.75" x14ac:dyDescent="0.3">
      <c r="A233" s="388"/>
      <c r="B233" s="389"/>
      <c r="C233" s="371" t="s">
        <v>1428</v>
      </c>
      <c r="D233" s="371" t="s">
        <v>1429</v>
      </c>
      <c r="E233" s="406"/>
      <c r="F233" s="406"/>
      <c r="G233" s="406"/>
      <c r="H233" s="406"/>
      <c r="I233" s="408"/>
      <c r="J233" s="370" t="s">
        <v>1743</v>
      </c>
      <c r="K233" s="370" t="s">
        <v>1428</v>
      </c>
      <c r="L233" s="370"/>
      <c r="M233" s="390"/>
    </row>
    <row r="234" spans="1:13" ht="18.75" x14ac:dyDescent="0.3">
      <c r="A234" s="388"/>
      <c r="B234" s="389"/>
      <c r="C234" s="371" t="s">
        <v>1430</v>
      </c>
      <c r="D234" s="371" t="s">
        <v>1431</v>
      </c>
      <c r="E234" s="406"/>
      <c r="F234" s="406"/>
      <c r="G234" s="406"/>
      <c r="H234" s="406"/>
      <c r="I234" s="408"/>
      <c r="J234" s="370" t="s">
        <v>27</v>
      </c>
      <c r="K234" s="370" t="s">
        <v>1432</v>
      </c>
      <c r="L234" s="370"/>
      <c r="M234" s="390"/>
    </row>
    <row r="235" spans="1:13" ht="18.75" x14ac:dyDescent="0.3">
      <c r="A235" s="388"/>
      <c r="B235" s="389"/>
      <c r="C235" s="371" t="s">
        <v>1433</v>
      </c>
      <c r="D235" s="371" t="s">
        <v>1434</v>
      </c>
      <c r="E235" s="406"/>
      <c r="F235" s="406"/>
      <c r="G235" s="406"/>
      <c r="H235" s="406"/>
      <c r="I235" s="408"/>
      <c r="J235" s="390"/>
      <c r="K235" s="370" t="s">
        <v>1435</v>
      </c>
      <c r="L235" s="370"/>
      <c r="M235" s="390"/>
    </row>
    <row r="236" spans="1:13" ht="18.75" x14ac:dyDescent="0.3">
      <c r="A236" s="388"/>
      <c r="B236" s="389"/>
      <c r="C236" s="371" t="s">
        <v>1436</v>
      </c>
      <c r="D236" s="371" t="s">
        <v>1437</v>
      </c>
      <c r="E236" s="406"/>
      <c r="F236" s="406"/>
      <c r="G236" s="406"/>
      <c r="H236" s="406"/>
      <c r="I236" s="408"/>
      <c r="J236" s="390"/>
      <c r="K236" s="370" t="s">
        <v>1438</v>
      </c>
      <c r="L236" s="370"/>
      <c r="M236" s="390"/>
    </row>
    <row r="237" spans="1:13" ht="18.75" x14ac:dyDescent="0.3">
      <c r="A237" s="388"/>
      <c r="B237" s="389"/>
      <c r="C237" s="371" t="s">
        <v>1439</v>
      </c>
      <c r="D237" s="371" t="s">
        <v>1440</v>
      </c>
      <c r="E237" s="406"/>
      <c r="F237" s="406"/>
      <c r="G237" s="406"/>
      <c r="H237" s="406"/>
      <c r="I237" s="408"/>
      <c r="J237" s="390"/>
      <c r="K237" s="390"/>
      <c r="L237" s="390"/>
      <c r="M237" s="390"/>
    </row>
    <row r="238" spans="1:13" ht="18.75" x14ac:dyDescent="0.3">
      <c r="A238" s="388"/>
      <c r="B238" s="389"/>
      <c r="C238" s="371" t="s">
        <v>1441</v>
      </c>
      <c r="D238" s="371" t="s">
        <v>1442</v>
      </c>
      <c r="E238" s="406"/>
      <c r="F238" s="406"/>
      <c r="G238" s="406"/>
      <c r="H238" s="406"/>
      <c r="I238" s="408"/>
      <c r="J238" s="390"/>
      <c r="K238" s="390"/>
      <c r="L238" s="390"/>
      <c r="M238" s="390"/>
    </row>
    <row r="239" spans="1:13" ht="18.75" x14ac:dyDescent="0.3">
      <c r="A239" s="388"/>
      <c r="B239" s="389"/>
      <c r="C239" s="389"/>
      <c r="D239" s="371" t="s">
        <v>862</v>
      </c>
      <c r="E239" s="406"/>
      <c r="F239" s="406"/>
      <c r="G239" s="406"/>
      <c r="H239" s="406"/>
      <c r="I239" s="408"/>
      <c r="J239" s="390"/>
      <c r="K239" s="390"/>
      <c r="L239" s="390"/>
      <c r="M239" s="390"/>
    </row>
    <row r="240" spans="1:13" ht="18.75" x14ac:dyDescent="0.3">
      <c r="A240" s="440"/>
      <c r="B240" s="441"/>
      <c r="C240" s="441"/>
      <c r="D240" s="419" t="s">
        <v>3</v>
      </c>
      <c r="E240" s="406"/>
      <c r="F240" s="406"/>
      <c r="G240" s="406"/>
      <c r="H240" s="406"/>
      <c r="I240" s="408"/>
      <c r="J240" s="442"/>
      <c r="K240" s="442"/>
      <c r="L240" s="442"/>
      <c r="M240" s="442"/>
    </row>
    <row r="241" spans="1:13" ht="18.75" x14ac:dyDescent="0.3">
      <c r="A241" s="458"/>
      <c r="B241" s="419"/>
      <c r="C241" s="419"/>
      <c r="D241" s="441" t="s">
        <v>1443</v>
      </c>
      <c r="E241" s="459"/>
      <c r="F241" s="459"/>
      <c r="G241" s="459"/>
      <c r="H241" s="459"/>
      <c r="I241" s="459"/>
      <c r="J241" s="419"/>
      <c r="K241" s="419"/>
      <c r="L241" s="419"/>
      <c r="M241" s="445"/>
    </row>
    <row r="242" spans="1:13" ht="18.75" x14ac:dyDescent="0.3">
      <c r="A242" s="381"/>
      <c r="B242" s="371"/>
      <c r="C242" s="371"/>
      <c r="D242" s="371" t="s">
        <v>1429</v>
      </c>
      <c r="E242" s="374"/>
      <c r="F242" s="374"/>
      <c r="G242" s="374"/>
      <c r="H242" s="374"/>
      <c r="I242" s="374"/>
      <c r="J242" s="371"/>
      <c r="K242" s="371"/>
      <c r="L242" s="371"/>
      <c r="M242" s="376"/>
    </row>
    <row r="243" spans="1:13" ht="18.75" x14ac:dyDescent="0.3">
      <c r="A243" s="381"/>
      <c r="B243" s="371"/>
      <c r="C243" s="371"/>
      <c r="D243" s="371" t="s">
        <v>1444</v>
      </c>
      <c r="E243" s="374"/>
      <c r="F243" s="374"/>
      <c r="G243" s="374"/>
      <c r="H243" s="374"/>
      <c r="I243" s="374"/>
      <c r="J243" s="371"/>
      <c r="K243" s="371"/>
      <c r="L243" s="371"/>
      <c r="M243" s="376"/>
    </row>
    <row r="244" spans="1:13" ht="18.75" x14ac:dyDescent="0.3">
      <c r="A244" s="381"/>
      <c r="B244" s="371"/>
      <c r="C244" s="371"/>
      <c r="D244" s="371" t="s">
        <v>1434</v>
      </c>
      <c r="E244" s="374"/>
      <c r="F244" s="374"/>
      <c r="G244" s="374"/>
      <c r="H244" s="374"/>
      <c r="I244" s="374"/>
      <c r="J244" s="371"/>
      <c r="K244" s="371"/>
      <c r="L244" s="371"/>
      <c r="M244" s="376"/>
    </row>
    <row r="245" spans="1:13" ht="18.75" x14ac:dyDescent="0.3">
      <c r="A245" s="381"/>
      <c r="B245" s="371"/>
      <c r="C245" s="371"/>
      <c r="D245" s="371" t="s">
        <v>1445</v>
      </c>
      <c r="E245" s="374"/>
      <c r="F245" s="374"/>
      <c r="G245" s="374"/>
      <c r="H245" s="374"/>
      <c r="I245" s="374"/>
      <c r="J245" s="371"/>
      <c r="K245" s="371"/>
      <c r="L245" s="371"/>
      <c r="M245" s="376"/>
    </row>
    <row r="246" spans="1:13" ht="18.75" x14ac:dyDescent="0.3">
      <c r="A246" s="381"/>
      <c r="B246" s="371"/>
      <c r="C246" s="371"/>
      <c r="D246" s="371" t="s">
        <v>1440</v>
      </c>
      <c r="E246" s="374"/>
      <c r="F246" s="374"/>
      <c r="G246" s="374"/>
      <c r="H246" s="374"/>
      <c r="I246" s="374"/>
      <c r="J246" s="371"/>
      <c r="K246" s="371"/>
      <c r="L246" s="371"/>
      <c r="M246" s="376"/>
    </row>
    <row r="247" spans="1:13" ht="18.75" x14ac:dyDescent="0.3">
      <c r="A247" s="381"/>
      <c r="B247" s="371"/>
      <c r="C247" s="371"/>
      <c r="D247" s="371" t="s">
        <v>1745</v>
      </c>
      <c r="E247" s="374"/>
      <c r="F247" s="374"/>
      <c r="G247" s="374"/>
      <c r="H247" s="374"/>
      <c r="I247" s="374"/>
      <c r="J247" s="371"/>
      <c r="K247" s="371"/>
      <c r="L247" s="371"/>
      <c r="M247" s="376"/>
    </row>
    <row r="248" spans="1:13" ht="18.75" x14ac:dyDescent="0.3">
      <c r="A248" s="382"/>
      <c r="B248" s="367"/>
      <c r="C248" s="367"/>
      <c r="D248" s="367" t="s">
        <v>979</v>
      </c>
      <c r="E248" s="377"/>
      <c r="F248" s="377"/>
      <c r="G248" s="377"/>
      <c r="H248" s="377"/>
      <c r="I248" s="377"/>
      <c r="J248" s="367"/>
      <c r="K248" s="367"/>
      <c r="L248" s="367"/>
      <c r="M248" s="379"/>
    </row>
    <row r="249" spans="1:13" ht="27.75" x14ac:dyDescent="0.3">
      <c r="A249" s="398"/>
      <c r="B249" s="399"/>
      <c r="C249" s="399"/>
      <c r="D249" s="399"/>
      <c r="E249" s="400"/>
      <c r="F249" s="400"/>
      <c r="G249" s="400"/>
      <c r="H249" s="400"/>
      <c r="I249" s="400"/>
      <c r="J249" s="399"/>
      <c r="K249" s="399"/>
      <c r="L249" s="399"/>
      <c r="M249" s="364">
        <v>116</v>
      </c>
    </row>
    <row r="250" spans="1:13" ht="18.75" x14ac:dyDescent="0.3">
      <c r="A250" s="402"/>
      <c r="B250" s="368"/>
      <c r="C250" s="368"/>
      <c r="D250" s="368"/>
      <c r="E250" s="403"/>
      <c r="F250" s="403"/>
      <c r="G250" s="403"/>
      <c r="H250" s="403"/>
      <c r="I250" s="403"/>
      <c r="J250" s="368"/>
      <c r="K250" s="368"/>
      <c r="L250" s="368"/>
      <c r="M250" s="383"/>
    </row>
    <row r="251" spans="1:13" ht="18.75" x14ac:dyDescent="0.3">
      <c r="A251" s="402"/>
      <c r="B251" s="368"/>
      <c r="C251" s="368"/>
      <c r="D251" s="368"/>
      <c r="E251" s="403"/>
      <c r="F251" s="403"/>
      <c r="G251" s="403"/>
      <c r="H251" s="403"/>
      <c r="I251" s="403"/>
      <c r="J251" s="368"/>
      <c r="K251" s="368"/>
      <c r="L251" s="368"/>
      <c r="M251" s="383"/>
    </row>
    <row r="252" spans="1:13" ht="18.75" x14ac:dyDescent="0.3">
      <c r="A252" s="386" t="s">
        <v>6</v>
      </c>
      <c r="B252" s="387" t="s">
        <v>7</v>
      </c>
      <c r="C252" s="387" t="s">
        <v>8</v>
      </c>
      <c r="D252" s="387" t="s">
        <v>9</v>
      </c>
      <c r="E252" s="677" t="s">
        <v>10</v>
      </c>
      <c r="F252" s="678"/>
      <c r="G252" s="678"/>
      <c r="H252" s="678"/>
      <c r="I252" s="679"/>
      <c r="J252" s="387" t="s">
        <v>11</v>
      </c>
      <c r="K252" s="387" t="s">
        <v>12</v>
      </c>
      <c r="L252" s="387" t="s">
        <v>1706</v>
      </c>
      <c r="M252" s="387" t="s">
        <v>13</v>
      </c>
    </row>
    <row r="253" spans="1:13" ht="18.75" x14ac:dyDescent="0.3">
      <c r="A253" s="388"/>
      <c r="B253" s="389"/>
      <c r="C253" s="389"/>
      <c r="D253" s="390" t="s">
        <v>14</v>
      </c>
      <c r="E253" s="409">
        <v>2566</v>
      </c>
      <c r="F253" s="409">
        <v>2567</v>
      </c>
      <c r="G253" s="409">
        <v>2568</v>
      </c>
      <c r="H253" s="409">
        <v>2569</v>
      </c>
      <c r="I253" s="409">
        <v>2570</v>
      </c>
      <c r="J253" s="390" t="s">
        <v>15</v>
      </c>
      <c r="K253" s="390" t="s">
        <v>16</v>
      </c>
      <c r="L253" s="390" t="s">
        <v>7</v>
      </c>
      <c r="M253" s="390" t="s">
        <v>17</v>
      </c>
    </row>
    <row r="254" spans="1:13" ht="18.75" x14ac:dyDescent="0.3">
      <c r="A254" s="391"/>
      <c r="B254" s="392"/>
      <c r="C254" s="392"/>
      <c r="D254" s="392"/>
      <c r="E254" s="393" t="s">
        <v>18</v>
      </c>
      <c r="F254" s="393" t="s">
        <v>18</v>
      </c>
      <c r="G254" s="393" t="s">
        <v>18</v>
      </c>
      <c r="H254" s="393" t="s">
        <v>18</v>
      </c>
      <c r="I254" s="393" t="s">
        <v>18</v>
      </c>
      <c r="J254" s="394"/>
      <c r="K254" s="394"/>
      <c r="L254" s="394"/>
      <c r="M254" s="394" t="s">
        <v>19</v>
      </c>
    </row>
    <row r="255" spans="1:13" ht="18.75" x14ac:dyDescent="0.3">
      <c r="A255" s="381"/>
      <c r="B255" s="371"/>
      <c r="C255" s="371"/>
      <c r="D255" s="389" t="s">
        <v>1446</v>
      </c>
      <c r="E255" s="374"/>
      <c r="F255" s="374"/>
      <c r="G255" s="374"/>
      <c r="H255" s="374"/>
      <c r="I255" s="374"/>
      <c r="J255" s="371"/>
      <c r="K255" s="371"/>
      <c r="L255" s="371"/>
      <c r="M255" s="376"/>
    </row>
    <row r="256" spans="1:13" ht="18.75" x14ac:dyDescent="0.3">
      <c r="A256" s="381"/>
      <c r="B256" s="371"/>
      <c r="C256" s="371"/>
      <c r="D256" s="371" t="s">
        <v>1429</v>
      </c>
      <c r="E256" s="374"/>
      <c r="F256" s="374"/>
      <c r="G256" s="374"/>
      <c r="H256" s="374"/>
      <c r="I256" s="374"/>
      <c r="J256" s="371"/>
      <c r="K256" s="371"/>
      <c r="L256" s="371"/>
      <c r="M256" s="376"/>
    </row>
    <row r="257" spans="1:13" ht="18.75" x14ac:dyDescent="0.3">
      <c r="A257" s="381"/>
      <c r="B257" s="371"/>
      <c r="C257" s="371"/>
      <c r="D257" s="371" t="s">
        <v>1447</v>
      </c>
      <c r="E257" s="374"/>
      <c r="F257" s="374"/>
      <c r="G257" s="374"/>
      <c r="H257" s="374"/>
      <c r="I257" s="374"/>
      <c r="J257" s="371"/>
      <c r="K257" s="371"/>
      <c r="L257" s="371"/>
      <c r="M257" s="376"/>
    </row>
    <row r="258" spans="1:13" ht="18.75" x14ac:dyDescent="0.3">
      <c r="A258" s="381"/>
      <c r="B258" s="371"/>
      <c r="C258" s="371"/>
      <c r="D258" s="371" t="s">
        <v>1434</v>
      </c>
      <c r="E258" s="374"/>
      <c r="F258" s="374"/>
      <c r="G258" s="374"/>
      <c r="H258" s="374"/>
      <c r="I258" s="374"/>
      <c r="J258" s="371"/>
      <c r="K258" s="371"/>
      <c r="L258" s="371"/>
      <c r="M258" s="376"/>
    </row>
    <row r="259" spans="1:13" ht="18.75" x14ac:dyDescent="0.3">
      <c r="A259" s="381"/>
      <c r="B259" s="371"/>
      <c r="C259" s="371"/>
      <c r="D259" s="371" t="s">
        <v>1448</v>
      </c>
      <c r="E259" s="374"/>
      <c r="F259" s="374"/>
      <c r="G259" s="374"/>
      <c r="H259" s="374"/>
      <c r="I259" s="374"/>
      <c r="J259" s="371"/>
      <c r="K259" s="371"/>
      <c r="L259" s="371"/>
      <c r="M259" s="376"/>
    </row>
    <row r="260" spans="1:13" ht="18.75" x14ac:dyDescent="0.3">
      <c r="A260" s="381"/>
      <c r="B260" s="371"/>
      <c r="C260" s="371"/>
      <c r="D260" s="371" t="s">
        <v>1440</v>
      </c>
      <c r="E260" s="374"/>
      <c r="F260" s="374"/>
      <c r="G260" s="374"/>
      <c r="H260" s="374"/>
      <c r="I260" s="374"/>
      <c r="J260" s="371"/>
      <c r="K260" s="371"/>
      <c r="L260" s="371"/>
      <c r="M260" s="376"/>
    </row>
    <row r="261" spans="1:13" ht="18.75" x14ac:dyDescent="0.3">
      <c r="A261" s="381"/>
      <c r="B261" s="371"/>
      <c r="C261" s="371"/>
      <c r="D261" s="371" t="s">
        <v>1449</v>
      </c>
      <c r="E261" s="374"/>
      <c r="F261" s="374"/>
      <c r="G261" s="374"/>
      <c r="H261" s="374"/>
      <c r="I261" s="374"/>
      <c r="J261" s="371"/>
      <c r="K261" s="371"/>
      <c r="L261" s="371"/>
      <c r="M261" s="376"/>
    </row>
    <row r="262" spans="1:13" ht="18.75" x14ac:dyDescent="0.3">
      <c r="A262" s="381"/>
      <c r="B262" s="371"/>
      <c r="C262" s="371"/>
      <c r="D262" s="371" t="s">
        <v>1450</v>
      </c>
      <c r="E262" s="374"/>
      <c r="F262" s="374"/>
      <c r="G262" s="374"/>
      <c r="H262" s="374"/>
      <c r="I262" s="374"/>
      <c r="J262" s="371"/>
      <c r="K262" s="371"/>
      <c r="L262" s="371"/>
      <c r="M262" s="376"/>
    </row>
    <row r="263" spans="1:13" ht="18.75" x14ac:dyDescent="0.3">
      <c r="A263" s="381"/>
      <c r="B263" s="371"/>
      <c r="C263" s="371"/>
      <c r="D263" s="371" t="s">
        <v>1451</v>
      </c>
      <c r="E263" s="374"/>
      <c r="F263" s="374"/>
      <c r="G263" s="374"/>
      <c r="H263" s="374"/>
      <c r="I263" s="374"/>
      <c r="J263" s="371"/>
      <c r="K263" s="371"/>
      <c r="L263" s="371"/>
      <c r="M263" s="376"/>
    </row>
    <row r="264" spans="1:13" ht="18.75" x14ac:dyDescent="0.3">
      <c r="A264" s="381"/>
      <c r="B264" s="371"/>
      <c r="C264" s="371"/>
      <c r="D264" s="371" t="s">
        <v>862</v>
      </c>
      <c r="E264" s="374"/>
      <c r="F264" s="374"/>
      <c r="G264" s="374"/>
      <c r="H264" s="374"/>
      <c r="I264" s="374"/>
      <c r="J264" s="371"/>
      <c r="K264" s="371"/>
      <c r="L264" s="371"/>
      <c r="M264" s="376"/>
    </row>
    <row r="265" spans="1:13" ht="18.75" x14ac:dyDescent="0.3">
      <c r="A265" s="382"/>
      <c r="B265" s="367"/>
      <c r="C265" s="367"/>
      <c r="D265" s="367" t="s">
        <v>3</v>
      </c>
      <c r="E265" s="377"/>
      <c r="F265" s="377"/>
      <c r="G265" s="377"/>
      <c r="H265" s="377"/>
      <c r="I265" s="377"/>
      <c r="J265" s="367"/>
      <c r="K265" s="367"/>
      <c r="L265" s="367"/>
      <c r="M265" s="379"/>
    </row>
    <row r="266" spans="1:13" ht="18.75" x14ac:dyDescent="0.3">
      <c r="A266" s="499">
        <v>2</v>
      </c>
      <c r="B266" s="500" t="s">
        <v>1935</v>
      </c>
      <c r="C266" s="31" t="s">
        <v>2040</v>
      </c>
      <c r="D266" s="500" t="s">
        <v>1934</v>
      </c>
      <c r="E266" s="513">
        <v>50000</v>
      </c>
      <c r="F266" s="513">
        <v>50000</v>
      </c>
      <c r="G266" s="513">
        <v>50000</v>
      </c>
      <c r="H266" s="513">
        <v>50000</v>
      </c>
      <c r="I266" s="513">
        <v>50000</v>
      </c>
      <c r="J266" s="535" t="s">
        <v>22</v>
      </c>
      <c r="K266" s="31" t="s">
        <v>2047</v>
      </c>
      <c r="L266" s="500" t="s">
        <v>1722</v>
      </c>
      <c r="M266" s="499" t="s">
        <v>376</v>
      </c>
    </row>
    <row r="267" spans="1:13" ht="18.75" x14ac:dyDescent="0.3">
      <c r="A267" s="536"/>
      <c r="B267" s="536"/>
      <c r="C267" s="493" t="s">
        <v>2043</v>
      </c>
      <c r="D267" s="502" t="s">
        <v>1936</v>
      </c>
      <c r="E267" s="536"/>
      <c r="F267" s="536"/>
      <c r="G267" s="536"/>
      <c r="H267" s="536"/>
      <c r="I267" s="536"/>
      <c r="J267" s="536" t="s">
        <v>31</v>
      </c>
      <c r="K267" s="493" t="s">
        <v>2043</v>
      </c>
      <c r="L267" s="502"/>
      <c r="M267" s="57" t="s">
        <v>1638</v>
      </c>
    </row>
    <row r="268" spans="1:13" ht="16.5" x14ac:dyDescent="0.25">
      <c r="A268" s="536"/>
      <c r="B268" s="536"/>
      <c r="C268" s="493" t="s">
        <v>2044</v>
      </c>
      <c r="D268" s="536"/>
      <c r="E268" s="536"/>
      <c r="F268" s="536"/>
      <c r="G268" s="536"/>
      <c r="H268" s="536"/>
      <c r="I268" s="536"/>
      <c r="J268" s="536" t="s">
        <v>52</v>
      </c>
      <c r="K268" s="493" t="s">
        <v>2044</v>
      </c>
      <c r="L268" s="536"/>
      <c r="M268" s="536"/>
    </row>
    <row r="269" spans="1:13" ht="16.5" x14ac:dyDescent="0.25">
      <c r="A269" s="536"/>
      <c r="B269" s="536"/>
      <c r="C269" s="493" t="s">
        <v>2045</v>
      </c>
      <c r="D269" s="536"/>
      <c r="E269" s="536"/>
      <c r="F269" s="536"/>
      <c r="G269" s="536"/>
      <c r="H269" s="536"/>
      <c r="I269" s="536"/>
      <c r="J269" s="536"/>
      <c r="K269" s="493" t="s">
        <v>2048</v>
      </c>
      <c r="L269" s="536"/>
      <c r="M269" s="536"/>
    </row>
    <row r="270" spans="1:13" ht="16.5" x14ac:dyDescent="0.25">
      <c r="A270" s="536"/>
      <c r="B270" s="536"/>
      <c r="C270" s="493" t="s">
        <v>2046</v>
      </c>
      <c r="D270" s="536"/>
      <c r="E270" s="536"/>
      <c r="F270" s="536"/>
      <c r="G270" s="536"/>
      <c r="H270" s="536"/>
      <c r="I270" s="536"/>
      <c r="J270" s="536"/>
      <c r="K270" s="493" t="s">
        <v>2049</v>
      </c>
      <c r="L270" s="536"/>
      <c r="M270" s="536"/>
    </row>
    <row r="271" spans="1:13" ht="16.5" x14ac:dyDescent="0.25">
      <c r="A271" s="536"/>
      <c r="B271" s="536"/>
      <c r="C271" s="493" t="s">
        <v>2042</v>
      </c>
      <c r="D271" s="536"/>
      <c r="E271" s="536"/>
      <c r="F271" s="536"/>
      <c r="G271" s="536"/>
      <c r="H271" s="536"/>
      <c r="I271" s="536"/>
      <c r="J271" s="536"/>
      <c r="K271" s="493" t="s">
        <v>2050</v>
      </c>
      <c r="L271" s="536"/>
      <c r="M271" s="536"/>
    </row>
    <row r="272" spans="1:13" ht="16.5" x14ac:dyDescent="0.25">
      <c r="A272" s="536"/>
      <c r="B272" s="536"/>
      <c r="C272" s="493" t="s">
        <v>124</v>
      </c>
      <c r="D272" s="536"/>
      <c r="E272" s="536"/>
      <c r="F272" s="536"/>
      <c r="G272" s="536"/>
      <c r="H272" s="536"/>
      <c r="I272" s="536"/>
      <c r="J272" s="536"/>
      <c r="K272" s="493" t="s">
        <v>2041</v>
      </c>
      <c r="L272" s="536"/>
      <c r="M272" s="536"/>
    </row>
    <row r="273" spans="1:13" x14ac:dyDescent="0.25">
      <c r="A273" s="537"/>
      <c r="B273" s="537"/>
      <c r="C273" s="537"/>
      <c r="D273" s="537"/>
      <c r="E273" s="537"/>
      <c r="F273" s="537"/>
      <c r="G273" s="537"/>
      <c r="H273" s="537"/>
      <c r="I273" s="537"/>
      <c r="J273" s="537"/>
      <c r="K273" s="537" t="s">
        <v>124</v>
      </c>
      <c r="L273" s="537"/>
      <c r="M273" s="537"/>
    </row>
    <row r="274" spans="1:13" ht="18.75" x14ac:dyDescent="0.3">
      <c r="A274" s="414" t="s">
        <v>72</v>
      </c>
      <c r="B274" s="516" t="s">
        <v>1937</v>
      </c>
      <c r="C274" s="516" t="s">
        <v>74</v>
      </c>
      <c r="D274" s="516" t="s">
        <v>73</v>
      </c>
      <c r="E274" s="69">
        <f>E232+E266</f>
        <v>240000</v>
      </c>
      <c r="F274" s="69">
        <f t="shared" ref="F274:I274" si="1">F232+F266</f>
        <v>240000</v>
      </c>
      <c r="G274" s="69">
        <f t="shared" si="1"/>
        <v>240000</v>
      </c>
      <c r="H274" s="69">
        <f t="shared" si="1"/>
        <v>240000</v>
      </c>
      <c r="I274" s="69">
        <f t="shared" si="1"/>
        <v>240000</v>
      </c>
      <c r="J274" s="516" t="s">
        <v>73</v>
      </c>
      <c r="K274" s="516" t="s">
        <v>73</v>
      </c>
      <c r="L274" s="516" t="s">
        <v>73</v>
      </c>
      <c r="M274" s="516" t="s">
        <v>73</v>
      </c>
    </row>
    <row r="275" spans="1:13" ht="27.75" x14ac:dyDescent="0.25">
      <c r="M275" s="474">
        <v>117</v>
      </c>
    </row>
    <row r="276" spans="1:13" x14ac:dyDescent="0.25">
      <c r="M276" s="474"/>
    </row>
    <row r="277" spans="1:13" x14ac:dyDescent="0.25">
      <c r="M277" s="474"/>
    </row>
    <row r="278" spans="1:13" x14ac:dyDescent="0.25">
      <c r="M278" s="474"/>
    </row>
    <row r="280" spans="1:13" ht="20.25" x14ac:dyDescent="0.3">
      <c r="A280" s="202" t="s">
        <v>546</v>
      </c>
      <c r="B280" s="202"/>
      <c r="C280" s="202"/>
      <c r="D280" s="202"/>
      <c r="E280" s="202"/>
      <c r="F280" s="202"/>
      <c r="G280" s="202"/>
      <c r="H280" s="385"/>
      <c r="I280" s="385"/>
      <c r="J280" s="385"/>
      <c r="K280" s="385"/>
      <c r="L280" s="385"/>
      <c r="M280" s="385"/>
    </row>
    <row r="281" spans="1:13" ht="20.25" x14ac:dyDescent="0.3">
      <c r="A281" s="202" t="s">
        <v>76</v>
      </c>
      <c r="B281" s="202"/>
      <c r="C281" s="202"/>
      <c r="D281" s="202"/>
      <c r="E281" s="202"/>
      <c r="F281" s="202"/>
      <c r="G281" s="202"/>
      <c r="H281" s="385"/>
      <c r="I281" s="385"/>
      <c r="J281" s="385"/>
      <c r="K281" s="385"/>
      <c r="L281" s="385"/>
      <c r="M281" s="385"/>
    </row>
    <row r="282" spans="1:13" ht="20.25" x14ac:dyDescent="0.3">
      <c r="A282" s="202"/>
      <c r="B282" s="202" t="s">
        <v>1545</v>
      </c>
      <c r="C282" s="202"/>
      <c r="D282" s="202"/>
      <c r="E282" s="202"/>
      <c r="F282" s="202"/>
      <c r="G282" s="202"/>
      <c r="H282" s="385"/>
      <c r="I282" s="385"/>
      <c r="J282" s="385"/>
      <c r="K282" s="385"/>
      <c r="L282" s="385"/>
      <c r="M282" s="385"/>
    </row>
    <row r="283" spans="1:13" ht="20.25" x14ac:dyDescent="0.3">
      <c r="A283" s="202"/>
      <c r="B283" s="267" t="s">
        <v>1788</v>
      </c>
      <c r="C283" s="200"/>
      <c r="D283" s="200"/>
      <c r="E283" s="200"/>
      <c r="F283" s="200"/>
      <c r="G283" s="200"/>
      <c r="H283" s="197"/>
      <c r="I283" s="197"/>
      <c r="J283" s="197"/>
      <c r="K283" s="197"/>
      <c r="L283" s="197"/>
      <c r="M283" s="197"/>
    </row>
    <row r="284" spans="1:13" ht="18.75" x14ac:dyDescent="0.3">
      <c r="A284" s="386" t="s">
        <v>6</v>
      </c>
      <c r="B284" s="387" t="s">
        <v>7</v>
      </c>
      <c r="C284" s="387" t="s">
        <v>8</v>
      </c>
      <c r="D284" s="387" t="s">
        <v>9</v>
      </c>
      <c r="E284" s="677" t="s">
        <v>10</v>
      </c>
      <c r="F284" s="678"/>
      <c r="G284" s="678"/>
      <c r="H284" s="678"/>
      <c r="I284" s="679"/>
      <c r="J284" s="387" t="s">
        <v>11</v>
      </c>
      <c r="K284" s="387" t="s">
        <v>12</v>
      </c>
      <c r="L284" s="387" t="s">
        <v>1706</v>
      </c>
      <c r="M284" s="387" t="s">
        <v>13</v>
      </c>
    </row>
    <row r="285" spans="1:13" ht="18.75" x14ac:dyDescent="0.3">
      <c r="A285" s="388"/>
      <c r="B285" s="389"/>
      <c r="C285" s="389"/>
      <c r="D285" s="390" t="s">
        <v>14</v>
      </c>
      <c r="E285" s="409">
        <v>2566</v>
      </c>
      <c r="F285" s="409">
        <v>2567</v>
      </c>
      <c r="G285" s="409">
        <v>2568</v>
      </c>
      <c r="H285" s="409">
        <v>2569</v>
      </c>
      <c r="I285" s="409">
        <v>2570</v>
      </c>
      <c r="J285" s="390" t="s">
        <v>15</v>
      </c>
      <c r="K285" s="390" t="s">
        <v>16</v>
      </c>
      <c r="L285" s="390" t="s">
        <v>7</v>
      </c>
      <c r="M285" s="390" t="s">
        <v>17</v>
      </c>
    </row>
    <row r="286" spans="1:13" ht="18.75" x14ac:dyDescent="0.3">
      <c r="A286" s="391"/>
      <c r="B286" s="392"/>
      <c r="C286" s="392"/>
      <c r="D286" s="392"/>
      <c r="E286" s="393" t="s">
        <v>18</v>
      </c>
      <c r="F286" s="393" t="s">
        <v>18</v>
      </c>
      <c r="G286" s="393" t="s">
        <v>18</v>
      </c>
      <c r="H286" s="393" t="s">
        <v>18</v>
      </c>
      <c r="I286" s="393" t="s">
        <v>18</v>
      </c>
      <c r="J286" s="394"/>
      <c r="K286" s="394"/>
      <c r="L286" s="394"/>
      <c r="M286" s="394" t="s">
        <v>19</v>
      </c>
    </row>
    <row r="287" spans="1:13" ht="18.75" x14ac:dyDescent="0.3">
      <c r="A287" s="376">
        <v>1</v>
      </c>
      <c r="B287" s="371" t="s">
        <v>557</v>
      </c>
      <c r="C287" s="371" t="s">
        <v>1473</v>
      </c>
      <c r="D287" s="371" t="s">
        <v>1474</v>
      </c>
      <c r="E287" s="395">
        <v>30000</v>
      </c>
      <c r="F287" s="395">
        <v>30000</v>
      </c>
      <c r="G287" s="395">
        <v>30000</v>
      </c>
      <c r="H287" s="372">
        <v>30000</v>
      </c>
      <c r="I287" s="372">
        <v>30000</v>
      </c>
      <c r="J287" s="369" t="s">
        <v>22</v>
      </c>
      <c r="K287" s="369" t="s">
        <v>1474</v>
      </c>
      <c r="L287" s="371" t="s">
        <v>1722</v>
      </c>
      <c r="M287" s="376" t="s">
        <v>329</v>
      </c>
    </row>
    <row r="288" spans="1:13" ht="18.75" x14ac:dyDescent="0.3">
      <c r="A288" s="381"/>
      <c r="B288" s="371"/>
      <c r="C288" s="371" t="s">
        <v>1475</v>
      </c>
      <c r="D288" s="371" t="s">
        <v>1476</v>
      </c>
      <c r="E288" s="374"/>
      <c r="F288" s="374"/>
      <c r="G288" s="374"/>
      <c r="H288" s="374"/>
      <c r="I288" s="375"/>
      <c r="J288" s="369" t="s">
        <v>1345</v>
      </c>
      <c r="K288" s="369" t="s">
        <v>1477</v>
      </c>
      <c r="L288" s="369"/>
      <c r="M288" s="376" t="s">
        <v>34</v>
      </c>
    </row>
    <row r="289" spans="1:13" ht="18.75" x14ac:dyDescent="0.3">
      <c r="A289" s="381"/>
      <c r="B289" s="371"/>
      <c r="C289" s="371" t="s">
        <v>1478</v>
      </c>
      <c r="D289" s="371"/>
      <c r="E289" s="374"/>
      <c r="F289" s="374"/>
      <c r="G289" s="374"/>
      <c r="H289" s="374"/>
      <c r="I289" s="375"/>
      <c r="J289" s="369" t="s">
        <v>1661</v>
      </c>
      <c r="K289" s="369" t="s">
        <v>2154</v>
      </c>
      <c r="L289" s="369"/>
      <c r="M289" s="376"/>
    </row>
    <row r="290" spans="1:13" ht="18.75" x14ac:dyDescent="0.3">
      <c r="A290" s="381"/>
      <c r="B290" s="371"/>
      <c r="C290" s="371" t="s">
        <v>1479</v>
      </c>
      <c r="D290" s="371"/>
      <c r="E290" s="374"/>
      <c r="F290" s="374"/>
      <c r="G290" s="374"/>
      <c r="H290" s="374"/>
      <c r="I290" s="375"/>
      <c r="J290" s="369"/>
      <c r="K290" s="268" t="s">
        <v>1480</v>
      </c>
      <c r="L290" s="369"/>
      <c r="M290" s="376"/>
    </row>
    <row r="291" spans="1:13" ht="18.75" x14ac:dyDescent="0.3">
      <c r="A291" s="381"/>
      <c r="B291" s="371"/>
      <c r="C291" s="371" t="s">
        <v>1481</v>
      </c>
      <c r="D291" s="371"/>
      <c r="E291" s="374"/>
      <c r="F291" s="374"/>
      <c r="G291" s="374"/>
      <c r="H291" s="374"/>
      <c r="I291" s="375"/>
      <c r="J291" s="369"/>
      <c r="K291" s="369" t="s">
        <v>1482</v>
      </c>
      <c r="L291" s="369"/>
      <c r="M291" s="376"/>
    </row>
    <row r="292" spans="1:13" ht="18.75" x14ac:dyDescent="0.3">
      <c r="A292" s="381"/>
      <c r="B292" s="371"/>
      <c r="C292" s="371" t="s">
        <v>1483</v>
      </c>
      <c r="D292" s="371"/>
      <c r="E292" s="374"/>
      <c r="F292" s="374"/>
      <c r="G292" s="374"/>
      <c r="H292" s="374"/>
      <c r="I292" s="375"/>
      <c r="J292" s="369"/>
      <c r="K292" s="369" t="s">
        <v>1484</v>
      </c>
      <c r="L292" s="369"/>
      <c r="M292" s="376"/>
    </row>
    <row r="293" spans="1:13" ht="18.75" x14ac:dyDescent="0.3">
      <c r="A293" s="382"/>
      <c r="B293" s="367"/>
      <c r="C293" s="367" t="s">
        <v>1156</v>
      </c>
      <c r="D293" s="367"/>
      <c r="E293" s="377"/>
      <c r="F293" s="377"/>
      <c r="G293" s="377"/>
      <c r="H293" s="377"/>
      <c r="I293" s="378"/>
      <c r="J293" s="380"/>
      <c r="K293" s="380" t="s">
        <v>1156</v>
      </c>
      <c r="L293" s="380"/>
      <c r="M293" s="379"/>
    </row>
    <row r="294" spans="1:13" ht="18.75" x14ac:dyDescent="0.3">
      <c r="A294" s="420">
        <v>2</v>
      </c>
      <c r="B294" s="418" t="s">
        <v>2052</v>
      </c>
      <c r="C294" s="418" t="s">
        <v>1133</v>
      </c>
      <c r="D294" s="418" t="s">
        <v>578</v>
      </c>
      <c r="E294" s="422">
        <v>83700</v>
      </c>
      <c r="F294" s="422">
        <v>83700</v>
      </c>
      <c r="G294" s="422">
        <v>83700</v>
      </c>
      <c r="H294" s="422">
        <v>83700</v>
      </c>
      <c r="I294" s="422">
        <v>83700</v>
      </c>
      <c r="J294" s="421" t="s">
        <v>22</v>
      </c>
      <c r="K294" s="232" t="s">
        <v>1134</v>
      </c>
      <c r="L294" s="500" t="s">
        <v>1722</v>
      </c>
      <c r="M294" s="501" t="s">
        <v>329</v>
      </c>
    </row>
    <row r="295" spans="1:13" ht="18.75" x14ac:dyDescent="0.3">
      <c r="A295" s="458"/>
      <c r="B295" s="419" t="s">
        <v>3</v>
      </c>
      <c r="C295" s="419" t="s">
        <v>1135</v>
      </c>
      <c r="D295" s="419" t="s">
        <v>1136</v>
      </c>
      <c r="E295" s="459"/>
      <c r="F295" s="459"/>
      <c r="G295" s="459"/>
      <c r="H295" s="459"/>
      <c r="I295" s="459"/>
      <c r="J295" s="426" t="s">
        <v>2051</v>
      </c>
      <c r="K295" s="444" t="s">
        <v>1137</v>
      </c>
      <c r="L295" s="502"/>
      <c r="M295" s="501" t="s">
        <v>34</v>
      </c>
    </row>
    <row r="296" spans="1:13" ht="18.75" x14ac:dyDescent="0.3">
      <c r="A296" s="458"/>
      <c r="B296" s="419"/>
      <c r="C296" s="419" t="s">
        <v>1138</v>
      </c>
      <c r="D296" s="419" t="s">
        <v>1139</v>
      </c>
      <c r="E296" s="459"/>
      <c r="F296" s="459"/>
      <c r="G296" s="459"/>
      <c r="H296" s="459"/>
      <c r="I296" s="459"/>
      <c r="J296" s="426" t="s">
        <v>1570</v>
      </c>
      <c r="K296" s="444" t="s">
        <v>1140</v>
      </c>
      <c r="L296" s="502"/>
      <c r="M296" s="560"/>
    </row>
    <row r="297" spans="1:13" ht="18.75" x14ac:dyDescent="0.3">
      <c r="A297" s="458"/>
      <c r="B297" s="419"/>
      <c r="C297" s="419" t="s">
        <v>295</v>
      </c>
      <c r="D297" s="419" t="s">
        <v>1141</v>
      </c>
      <c r="E297" s="459"/>
      <c r="F297" s="459"/>
      <c r="G297" s="459"/>
      <c r="H297" s="459"/>
      <c r="I297" s="459"/>
      <c r="J297" s="426"/>
      <c r="K297" s="444" t="s">
        <v>1142</v>
      </c>
      <c r="L297" s="536"/>
      <c r="M297" s="536"/>
    </row>
    <row r="298" spans="1:13" ht="18.75" x14ac:dyDescent="0.3">
      <c r="A298" s="382"/>
      <c r="B298" s="367"/>
      <c r="C298" s="367"/>
      <c r="D298" s="367"/>
      <c r="E298" s="377"/>
      <c r="F298" s="377"/>
      <c r="G298" s="377"/>
      <c r="H298" s="377"/>
      <c r="I298" s="377"/>
      <c r="J298" s="429"/>
      <c r="K298" s="447" t="s">
        <v>552</v>
      </c>
      <c r="L298" s="537"/>
      <c r="M298" s="536"/>
    </row>
    <row r="299" spans="1:13" ht="18.75" x14ac:dyDescent="0.3">
      <c r="A299" s="638" t="s">
        <v>72</v>
      </c>
      <c r="B299" s="638" t="s">
        <v>2059</v>
      </c>
      <c r="C299" s="638" t="s">
        <v>73</v>
      </c>
      <c r="D299" s="638" t="s">
        <v>73</v>
      </c>
      <c r="E299" s="72">
        <f>SUM(E287:E298)</f>
        <v>113700</v>
      </c>
      <c r="F299" s="72">
        <f>SUM(F287:F298)</f>
        <v>113700</v>
      </c>
      <c r="G299" s="72">
        <f>SUM(G287:G298)</f>
        <v>113700</v>
      </c>
      <c r="H299" s="72">
        <f>SUM(H287:H298)</f>
        <v>113700</v>
      </c>
      <c r="I299" s="72">
        <f>SUM(I287:I298)</f>
        <v>113700</v>
      </c>
      <c r="J299" s="638" t="s">
        <v>73</v>
      </c>
      <c r="K299" s="638" t="s">
        <v>73</v>
      </c>
      <c r="L299" s="638" t="s">
        <v>73</v>
      </c>
      <c r="M299" s="561"/>
    </row>
    <row r="300" spans="1:13" ht="16.5" x14ac:dyDescent="0.25">
      <c r="A300" s="588"/>
      <c r="B300" s="588"/>
      <c r="C300" s="588"/>
      <c r="D300" s="588"/>
      <c r="E300" s="612"/>
      <c r="F300" s="612"/>
      <c r="G300" s="612"/>
      <c r="H300" s="612"/>
      <c r="I300" s="612"/>
      <c r="J300" s="588"/>
      <c r="K300" s="588"/>
      <c r="L300" s="588"/>
      <c r="M300" s="588"/>
    </row>
    <row r="301" spans="1:13" ht="27.75" x14ac:dyDescent="0.25">
      <c r="A301" s="588"/>
      <c r="B301" s="588"/>
      <c r="C301" s="588"/>
      <c r="D301" s="588"/>
      <c r="E301" s="612"/>
      <c r="F301" s="612"/>
      <c r="G301" s="612"/>
      <c r="H301" s="612"/>
      <c r="I301" s="612"/>
      <c r="J301" s="588"/>
      <c r="K301" s="588"/>
      <c r="L301" s="588"/>
      <c r="M301" s="65">
        <v>118</v>
      </c>
    </row>
    <row r="314" spans="13:13" x14ac:dyDescent="0.25">
      <c r="M314" s="474"/>
    </row>
  </sheetData>
  <mergeCells count="16">
    <mergeCell ref="E151:I151"/>
    <mergeCell ref="E229:I229"/>
    <mergeCell ref="E252:I252"/>
    <mergeCell ref="E284:I284"/>
    <mergeCell ref="E178:I178"/>
    <mergeCell ref="E203:I203"/>
    <mergeCell ref="E78:I78"/>
    <mergeCell ref="E103:I103"/>
    <mergeCell ref="E129:I129"/>
    <mergeCell ref="D6:I6"/>
    <mergeCell ref="A5:N5"/>
    <mergeCell ref="A7:N7"/>
    <mergeCell ref="A8:N8"/>
    <mergeCell ref="E13:I13"/>
    <mergeCell ref="E30:I30"/>
    <mergeCell ref="E56:I5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FD49F-4417-4A3A-92E6-8968E3DBAE94}">
  <dimension ref="A1:M55"/>
  <sheetViews>
    <sheetView tabSelected="1" topLeftCell="B1" workbookViewId="0">
      <selection activeCell="Q5" sqref="Q5"/>
    </sheetView>
  </sheetViews>
  <sheetFormatPr defaultRowHeight="14.25" x14ac:dyDescent="0.2"/>
  <cols>
    <col min="1" max="1" width="27.625" customWidth="1"/>
    <col min="2" max="2" width="7.625" customWidth="1"/>
    <col min="3" max="3" width="9.625" customWidth="1"/>
    <col min="4" max="4" width="7.625" customWidth="1"/>
    <col min="5" max="5" width="9.625" customWidth="1"/>
    <col min="6" max="6" width="7.625" customWidth="1"/>
    <col min="7" max="7" width="9.625" customWidth="1"/>
    <col min="8" max="8" width="7.625" customWidth="1"/>
    <col min="9" max="9" width="9.625" customWidth="1"/>
    <col min="10" max="10" width="7.625" customWidth="1"/>
    <col min="11" max="11" width="9.625" customWidth="1"/>
    <col min="12" max="12" width="7.625" customWidth="1"/>
    <col min="13" max="13" width="9.625" customWidth="1"/>
  </cols>
  <sheetData>
    <row r="1" spans="1:13" s="494" customFormat="1" x14ac:dyDescent="0.2"/>
    <row r="2" spans="1:13" ht="20.25" x14ac:dyDescent="0.3">
      <c r="A2" s="61" t="s">
        <v>1619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554" t="s">
        <v>1620</v>
      </c>
    </row>
    <row r="3" spans="1:13" ht="20.25" x14ac:dyDescent="0.3">
      <c r="A3" s="684" t="s">
        <v>899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</row>
    <row r="4" spans="1:13" ht="20.25" x14ac:dyDescent="0.3">
      <c r="A4" s="684" t="s">
        <v>898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</row>
    <row r="5" spans="1:13" ht="20.25" x14ac:dyDescent="0.3">
      <c r="A5" s="693" t="s">
        <v>3</v>
      </c>
      <c r="B5" s="693"/>
      <c r="C5" s="693"/>
      <c r="D5" s="693"/>
      <c r="E5" s="693"/>
      <c r="F5" s="693"/>
      <c r="G5" s="693"/>
      <c r="H5" s="693"/>
      <c r="I5" s="693"/>
      <c r="J5" s="693"/>
      <c r="K5" s="693"/>
      <c r="L5" s="693"/>
      <c r="M5" s="693"/>
    </row>
    <row r="6" spans="1:13" ht="18.75" x14ac:dyDescent="0.3">
      <c r="A6" s="495" t="s">
        <v>900</v>
      </c>
      <c r="B6" s="692" t="s">
        <v>922</v>
      </c>
      <c r="C6" s="692"/>
      <c r="D6" s="692" t="s">
        <v>923</v>
      </c>
      <c r="E6" s="692"/>
      <c r="F6" s="692" t="s">
        <v>924</v>
      </c>
      <c r="G6" s="692"/>
      <c r="H6" s="692" t="s">
        <v>925</v>
      </c>
      <c r="I6" s="692"/>
      <c r="J6" s="692" t="s">
        <v>926</v>
      </c>
      <c r="K6" s="692"/>
      <c r="L6" s="692" t="s">
        <v>901</v>
      </c>
      <c r="M6" s="692"/>
    </row>
    <row r="7" spans="1:13" ht="18.75" x14ac:dyDescent="0.3">
      <c r="A7" s="502"/>
      <c r="B7" s="499" t="s">
        <v>902</v>
      </c>
      <c r="C7" s="499" t="s">
        <v>10</v>
      </c>
      <c r="D7" s="499" t="s">
        <v>902</v>
      </c>
      <c r="E7" s="499" t="s">
        <v>10</v>
      </c>
      <c r="F7" s="499" t="s">
        <v>902</v>
      </c>
      <c r="G7" s="499" t="s">
        <v>10</v>
      </c>
      <c r="H7" s="499" t="s">
        <v>902</v>
      </c>
      <c r="I7" s="499" t="s">
        <v>10</v>
      </c>
      <c r="J7" s="499" t="s">
        <v>902</v>
      </c>
      <c r="K7" s="499" t="s">
        <v>10</v>
      </c>
      <c r="L7" s="499" t="s">
        <v>902</v>
      </c>
      <c r="M7" s="499" t="s">
        <v>10</v>
      </c>
    </row>
    <row r="8" spans="1:13" ht="18.75" x14ac:dyDescent="0.3">
      <c r="A8" s="504"/>
      <c r="B8" s="503" t="s">
        <v>7</v>
      </c>
      <c r="C8" s="503" t="s">
        <v>18</v>
      </c>
      <c r="D8" s="503" t="s">
        <v>7</v>
      </c>
      <c r="E8" s="503" t="s">
        <v>18</v>
      </c>
      <c r="F8" s="503" t="s">
        <v>7</v>
      </c>
      <c r="G8" s="503" t="s">
        <v>18</v>
      </c>
      <c r="H8" s="503" t="s">
        <v>7</v>
      </c>
      <c r="I8" s="503" t="s">
        <v>18</v>
      </c>
      <c r="J8" s="503" t="s">
        <v>7</v>
      </c>
      <c r="K8" s="503" t="s">
        <v>18</v>
      </c>
      <c r="L8" s="503" t="s">
        <v>7</v>
      </c>
      <c r="M8" s="503" t="s">
        <v>18</v>
      </c>
    </row>
    <row r="9" spans="1:13" ht="18.75" x14ac:dyDescent="0.3">
      <c r="A9" s="62" t="s">
        <v>903</v>
      </c>
      <c r="B9" s="500"/>
      <c r="C9" s="500"/>
      <c r="D9" s="500"/>
      <c r="E9" s="500"/>
      <c r="F9" s="500"/>
      <c r="G9" s="500"/>
      <c r="H9" s="500"/>
      <c r="I9" s="500"/>
      <c r="J9" s="500"/>
      <c r="K9" s="500"/>
      <c r="L9" s="500"/>
      <c r="M9" s="500"/>
    </row>
    <row r="10" spans="1:13" ht="18.75" x14ac:dyDescent="0.3">
      <c r="A10" s="48" t="s">
        <v>1678</v>
      </c>
      <c r="B10" s="102"/>
      <c r="C10" s="299"/>
      <c r="D10" s="102"/>
      <c r="E10" s="299"/>
      <c r="F10" s="102"/>
      <c r="G10" s="299"/>
      <c r="H10" s="102"/>
      <c r="I10" s="55"/>
      <c r="J10" s="102"/>
      <c r="K10" s="55"/>
      <c r="L10" s="102"/>
      <c r="M10" s="71"/>
    </row>
    <row r="11" spans="1:13" ht="18.75" x14ac:dyDescent="0.3">
      <c r="A11" s="48" t="s">
        <v>1677</v>
      </c>
      <c r="B11" s="102"/>
      <c r="C11" s="299"/>
      <c r="D11" s="102"/>
      <c r="E11" s="299"/>
      <c r="F11" s="102"/>
      <c r="G11" s="299"/>
      <c r="H11" s="102"/>
      <c r="I11" s="55"/>
      <c r="J11" s="102"/>
      <c r="K11" s="55"/>
      <c r="L11" s="102"/>
      <c r="M11" s="71"/>
    </row>
    <row r="12" spans="1:13" ht="18.75" x14ac:dyDescent="0.3">
      <c r="A12" s="553" t="s">
        <v>72</v>
      </c>
      <c r="B12" s="562" t="s">
        <v>73</v>
      </c>
      <c r="C12" s="54" t="s">
        <v>73</v>
      </c>
      <c r="D12" s="562" t="s">
        <v>73</v>
      </c>
      <c r="E12" s="54" t="s">
        <v>73</v>
      </c>
      <c r="F12" s="562" t="s">
        <v>73</v>
      </c>
      <c r="G12" s="54" t="s">
        <v>73</v>
      </c>
      <c r="H12" s="563" t="s">
        <v>73</v>
      </c>
      <c r="I12" s="54" t="s">
        <v>73</v>
      </c>
      <c r="J12" s="562" t="s">
        <v>73</v>
      </c>
      <c r="K12" s="54" t="s">
        <v>73</v>
      </c>
      <c r="L12" s="562" t="s">
        <v>73</v>
      </c>
      <c r="M12" s="54" t="s">
        <v>73</v>
      </c>
    </row>
    <row r="13" spans="1:13" ht="18.75" x14ac:dyDescent="0.3">
      <c r="A13" s="500" t="s">
        <v>904</v>
      </c>
      <c r="B13" s="500"/>
      <c r="C13" s="500"/>
      <c r="D13" s="500"/>
      <c r="E13" s="500"/>
      <c r="F13" s="500"/>
      <c r="G13" s="500"/>
      <c r="H13" s="500"/>
      <c r="I13" s="500"/>
      <c r="J13" s="500"/>
      <c r="K13" s="500"/>
      <c r="L13" s="500"/>
      <c r="M13" s="500"/>
    </row>
    <row r="14" spans="1:13" ht="18.75" x14ac:dyDescent="0.3">
      <c r="A14" s="502" t="s">
        <v>905</v>
      </c>
      <c r="B14" s="502"/>
      <c r="C14" s="502"/>
      <c r="D14" s="502"/>
      <c r="E14" s="502"/>
      <c r="F14" s="502"/>
      <c r="G14" s="502"/>
      <c r="H14" s="502"/>
      <c r="I14" s="502"/>
      <c r="J14" s="502"/>
      <c r="K14" s="502"/>
      <c r="L14" s="502"/>
      <c r="M14" s="502"/>
    </row>
    <row r="15" spans="1:13" ht="18.75" x14ac:dyDescent="0.3">
      <c r="A15" s="502" t="s">
        <v>906</v>
      </c>
      <c r="B15" s="501">
        <v>33</v>
      </c>
      <c r="C15" s="89">
        <f>ผ.02!E258</f>
        <v>2306400</v>
      </c>
      <c r="D15" s="501">
        <v>33</v>
      </c>
      <c r="E15" s="558">
        <f>C15</f>
        <v>2306400</v>
      </c>
      <c r="F15" s="501">
        <v>33</v>
      </c>
      <c r="G15" s="558">
        <f>E15</f>
        <v>2306400</v>
      </c>
      <c r="H15" s="556">
        <v>33</v>
      </c>
      <c r="I15" s="558">
        <f>G15</f>
        <v>2306400</v>
      </c>
      <c r="J15" s="501">
        <v>33</v>
      </c>
      <c r="K15" s="558">
        <f>I15</f>
        <v>2306400</v>
      </c>
      <c r="L15" s="508">
        <f>B15+D15+F15+H15+J15</f>
        <v>165</v>
      </c>
      <c r="M15" s="71">
        <f>C15+E15+G15+I15+K15</f>
        <v>11532000</v>
      </c>
    </row>
    <row r="16" spans="1:13" ht="18.75" x14ac:dyDescent="0.3">
      <c r="A16" s="502" t="s">
        <v>907</v>
      </c>
      <c r="B16" s="501">
        <v>15</v>
      </c>
      <c r="C16" s="97">
        <f>ผ.02!E381</f>
        <v>821000</v>
      </c>
      <c r="D16" s="501">
        <v>15</v>
      </c>
      <c r="E16" s="556">
        <f>C16</f>
        <v>821000</v>
      </c>
      <c r="F16" s="501">
        <v>15</v>
      </c>
      <c r="G16" s="556">
        <f>E16</f>
        <v>821000</v>
      </c>
      <c r="H16" s="556">
        <v>15</v>
      </c>
      <c r="I16" s="556">
        <f>G16</f>
        <v>821000</v>
      </c>
      <c r="J16" s="501">
        <v>15</v>
      </c>
      <c r="K16" s="556">
        <f>I16</f>
        <v>821000</v>
      </c>
      <c r="L16" s="508">
        <f>B16+D16+F16+H16+J16</f>
        <v>75</v>
      </c>
      <c r="M16" s="71">
        <f>C16+E16+G16+I16+K16</f>
        <v>4105000</v>
      </c>
    </row>
    <row r="17" spans="1:13" ht="18.75" x14ac:dyDescent="0.3">
      <c r="A17" s="502" t="s">
        <v>908</v>
      </c>
      <c r="B17" s="501"/>
      <c r="C17" s="97"/>
      <c r="D17" s="501"/>
      <c r="E17" s="556"/>
      <c r="F17" s="501"/>
      <c r="G17" s="556"/>
      <c r="H17" s="501"/>
      <c r="I17" s="556"/>
      <c r="J17" s="501"/>
      <c r="K17" s="556"/>
      <c r="L17" s="501"/>
      <c r="M17" s="55"/>
    </row>
    <row r="18" spans="1:13" ht="18.75" x14ac:dyDescent="0.3">
      <c r="A18" s="504" t="s">
        <v>909</v>
      </c>
      <c r="B18" s="503">
        <v>10</v>
      </c>
      <c r="C18" s="101">
        <f>ผ.02!E537</f>
        <v>144500</v>
      </c>
      <c r="D18" s="503">
        <v>10</v>
      </c>
      <c r="E18" s="576">
        <f>C18</f>
        <v>144500</v>
      </c>
      <c r="F18" s="503">
        <v>10</v>
      </c>
      <c r="G18" s="576">
        <f>E18</f>
        <v>144500</v>
      </c>
      <c r="H18" s="576">
        <v>10</v>
      </c>
      <c r="I18" s="576">
        <f>G18</f>
        <v>144500</v>
      </c>
      <c r="J18" s="503">
        <v>10</v>
      </c>
      <c r="K18" s="576">
        <f>I18</f>
        <v>144500</v>
      </c>
      <c r="L18" s="508">
        <f>B18+D18+F18+H18+J18</f>
        <v>50</v>
      </c>
      <c r="M18" s="64">
        <f>C18+E18+G18+I18+K18</f>
        <v>722500</v>
      </c>
    </row>
    <row r="19" spans="1:13" ht="18.75" x14ac:dyDescent="0.3">
      <c r="A19" s="554" t="s">
        <v>910</v>
      </c>
      <c r="B19" s="21">
        <f t="shared" ref="B19:M19" si="0">SUM(B15:B18)</f>
        <v>58</v>
      </c>
      <c r="C19" s="69">
        <f t="shared" si="0"/>
        <v>3271900</v>
      </c>
      <c r="D19" s="21">
        <f t="shared" si="0"/>
        <v>58</v>
      </c>
      <c r="E19" s="581">
        <f t="shared" si="0"/>
        <v>3271900</v>
      </c>
      <c r="F19" s="21">
        <f t="shared" si="0"/>
        <v>58</v>
      </c>
      <c r="G19" s="69">
        <f t="shared" si="0"/>
        <v>3271900</v>
      </c>
      <c r="H19" s="69">
        <f t="shared" si="0"/>
        <v>58</v>
      </c>
      <c r="I19" s="69">
        <f t="shared" si="0"/>
        <v>3271900</v>
      </c>
      <c r="J19" s="21">
        <f t="shared" si="0"/>
        <v>58</v>
      </c>
      <c r="K19" s="69">
        <f t="shared" si="0"/>
        <v>3271900</v>
      </c>
      <c r="L19" s="581">
        <f t="shared" si="0"/>
        <v>290</v>
      </c>
      <c r="M19" s="549">
        <f t="shared" si="0"/>
        <v>16359500</v>
      </c>
    </row>
    <row r="20" spans="1:13" ht="18.75" x14ac:dyDescent="0.3">
      <c r="A20" s="56" t="s">
        <v>911</v>
      </c>
      <c r="B20" s="500"/>
      <c r="C20" s="500"/>
      <c r="D20" s="500"/>
      <c r="E20" s="500"/>
      <c r="F20" s="500"/>
      <c r="G20" s="500"/>
      <c r="H20" s="500"/>
      <c r="I20" s="500"/>
      <c r="J20" s="500"/>
      <c r="K20" s="500"/>
      <c r="L20" s="500"/>
      <c r="M20" s="500"/>
    </row>
    <row r="21" spans="1:13" ht="18.75" x14ac:dyDescent="0.3">
      <c r="A21" s="502" t="s">
        <v>912</v>
      </c>
      <c r="B21" s="502"/>
      <c r="C21" s="502"/>
      <c r="D21" s="502"/>
      <c r="E21" s="502"/>
      <c r="F21" s="502"/>
      <c r="G21" s="502"/>
      <c r="H21" s="502"/>
      <c r="I21" s="502"/>
      <c r="J21" s="502"/>
      <c r="K21" s="502"/>
      <c r="L21" s="502"/>
      <c r="M21" s="502"/>
    </row>
    <row r="22" spans="1:13" ht="18.75" x14ac:dyDescent="0.3">
      <c r="A22" s="502" t="s">
        <v>913</v>
      </c>
      <c r="B22" s="501">
        <v>7</v>
      </c>
      <c r="C22" s="97">
        <f>ผ.02!E615</f>
        <v>240600</v>
      </c>
      <c r="D22" s="501">
        <v>7</v>
      </c>
      <c r="E22" s="97">
        <f>C22</f>
        <v>240600</v>
      </c>
      <c r="F22" s="501">
        <v>7</v>
      </c>
      <c r="G22" s="97">
        <f>E22</f>
        <v>240600</v>
      </c>
      <c r="H22" s="97">
        <v>7</v>
      </c>
      <c r="I22" s="97">
        <f>G22</f>
        <v>240600</v>
      </c>
      <c r="J22" s="501">
        <v>7</v>
      </c>
      <c r="K22" s="97">
        <f>I22</f>
        <v>240600</v>
      </c>
      <c r="L22" s="508">
        <f t="shared" ref="L22:M24" si="1">B22+D22+F22+H22+J22</f>
        <v>35</v>
      </c>
      <c r="M22" s="68">
        <f t="shared" si="1"/>
        <v>1203000</v>
      </c>
    </row>
    <row r="23" spans="1:13" ht="18.75" x14ac:dyDescent="0.3">
      <c r="A23" s="502" t="s">
        <v>914</v>
      </c>
      <c r="B23" s="501">
        <v>4</v>
      </c>
      <c r="C23" s="97">
        <f>ผ.02!E656</f>
        <v>89000</v>
      </c>
      <c r="D23" s="501">
        <v>4</v>
      </c>
      <c r="E23" s="97">
        <f>C23</f>
        <v>89000</v>
      </c>
      <c r="F23" s="501">
        <v>4</v>
      </c>
      <c r="G23" s="97">
        <f>E23</f>
        <v>89000</v>
      </c>
      <c r="H23" s="97">
        <v>4</v>
      </c>
      <c r="I23" s="97">
        <f>G23</f>
        <v>89000</v>
      </c>
      <c r="J23" s="501">
        <v>4</v>
      </c>
      <c r="K23" s="97">
        <f>I23</f>
        <v>89000</v>
      </c>
      <c r="L23" s="508">
        <f t="shared" si="1"/>
        <v>20</v>
      </c>
      <c r="M23" s="68">
        <f t="shared" si="1"/>
        <v>445000</v>
      </c>
    </row>
    <row r="24" spans="1:13" ht="18.75" x14ac:dyDescent="0.3">
      <c r="A24" s="502" t="s">
        <v>1915</v>
      </c>
      <c r="B24" s="501">
        <v>1</v>
      </c>
      <c r="C24" s="97">
        <f>ผ.02!E705</f>
        <v>100000</v>
      </c>
      <c r="D24" s="501">
        <v>1</v>
      </c>
      <c r="E24" s="97">
        <f>C24</f>
        <v>100000</v>
      </c>
      <c r="F24" s="501">
        <v>1</v>
      </c>
      <c r="G24" s="97">
        <f>E24</f>
        <v>100000</v>
      </c>
      <c r="H24" s="97">
        <v>1</v>
      </c>
      <c r="I24" s="97">
        <f>G24</f>
        <v>100000</v>
      </c>
      <c r="J24" s="501">
        <v>1</v>
      </c>
      <c r="K24" s="97">
        <f>I24</f>
        <v>100000</v>
      </c>
      <c r="L24" s="508">
        <f t="shared" si="1"/>
        <v>5</v>
      </c>
      <c r="M24" s="68">
        <f t="shared" si="1"/>
        <v>500000</v>
      </c>
    </row>
    <row r="25" spans="1:13" s="494" customFormat="1" ht="18.75" x14ac:dyDescent="0.3">
      <c r="A25" s="502" t="s">
        <v>1940</v>
      </c>
      <c r="B25" s="501">
        <v>1</v>
      </c>
      <c r="C25" s="556">
        <v>620000</v>
      </c>
      <c r="D25" s="501">
        <v>1</v>
      </c>
      <c r="E25" s="556">
        <v>620000</v>
      </c>
      <c r="F25" s="501">
        <v>1</v>
      </c>
      <c r="G25" s="556">
        <v>620000</v>
      </c>
      <c r="H25" s="556">
        <v>1</v>
      </c>
      <c r="I25" s="556">
        <v>620000</v>
      </c>
      <c r="J25" s="501">
        <v>1</v>
      </c>
      <c r="K25" s="556">
        <v>620000</v>
      </c>
      <c r="L25" s="508">
        <f>B25+D25+F25+H25+J25</f>
        <v>5</v>
      </c>
      <c r="M25" s="627">
        <f>C25+E25+G25+I25+K25</f>
        <v>3100000</v>
      </c>
    </row>
    <row r="26" spans="1:13" ht="18.75" x14ac:dyDescent="0.3">
      <c r="A26" s="554" t="s">
        <v>72</v>
      </c>
      <c r="B26" s="21">
        <f t="shared" ref="B26:L26" si="2">SUM(B22:B25)</f>
        <v>13</v>
      </c>
      <c r="C26" s="69">
        <f t="shared" si="2"/>
        <v>1049600</v>
      </c>
      <c r="D26" s="21">
        <f t="shared" si="2"/>
        <v>13</v>
      </c>
      <c r="E26" s="582">
        <f t="shared" si="2"/>
        <v>1049600</v>
      </c>
      <c r="F26" s="21">
        <f t="shared" si="2"/>
        <v>13</v>
      </c>
      <c r="G26" s="582">
        <f t="shared" si="2"/>
        <v>1049600</v>
      </c>
      <c r="H26" s="582">
        <f t="shared" si="2"/>
        <v>13</v>
      </c>
      <c r="I26" s="582">
        <f t="shared" si="2"/>
        <v>1049600</v>
      </c>
      <c r="J26" s="21">
        <f t="shared" si="2"/>
        <v>13</v>
      </c>
      <c r="K26" s="582">
        <f t="shared" si="2"/>
        <v>1049600</v>
      </c>
      <c r="L26" s="581">
        <f t="shared" si="2"/>
        <v>65</v>
      </c>
      <c r="M26" s="582">
        <f>C26+E26+G26+I26+K26</f>
        <v>5248000</v>
      </c>
    </row>
    <row r="27" spans="1:13" ht="21" x14ac:dyDescent="0.3">
      <c r="A27" s="310"/>
      <c r="B27" s="311"/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65">
        <v>63</v>
      </c>
    </row>
    <row r="28" spans="1:13" s="494" customFormat="1" ht="18.75" x14ac:dyDescent="0.3">
      <c r="A28" s="310"/>
      <c r="B28" s="311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65"/>
    </row>
    <row r="29" spans="1:13" s="494" customFormat="1" ht="18.75" x14ac:dyDescent="0.3">
      <c r="A29" s="310"/>
      <c r="B29" s="311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65"/>
    </row>
    <row r="30" spans="1:13" s="494" customFormat="1" ht="18.75" x14ac:dyDescent="0.3">
      <c r="A30" s="310"/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65"/>
    </row>
    <row r="31" spans="1:13" ht="18.75" x14ac:dyDescent="0.3">
      <c r="A31" s="310"/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65"/>
    </row>
    <row r="32" spans="1:13" ht="18.75" x14ac:dyDescent="0.3">
      <c r="A32" s="495" t="s">
        <v>900</v>
      </c>
      <c r="B32" s="692" t="s">
        <v>922</v>
      </c>
      <c r="C32" s="692"/>
      <c r="D32" s="692" t="s">
        <v>923</v>
      </c>
      <c r="E32" s="692"/>
      <c r="F32" s="692" t="s">
        <v>924</v>
      </c>
      <c r="G32" s="692"/>
      <c r="H32" s="692" t="s">
        <v>925</v>
      </c>
      <c r="I32" s="692"/>
      <c r="J32" s="692" t="s">
        <v>926</v>
      </c>
      <c r="K32" s="692"/>
      <c r="L32" s="692" t="s">
        <v>901</v>
      </c>
      <c r="M32" s="692"/>
    </row>
    <row r="33" spans="1:13" ht="18.75" x14ac:dyDescent="0.3">
      <c r="A33" s="502"/>
      <c r="B33" s="499" t="s">
        <v>902</v>
      </c>
      <c r="C33" s="499" t="s">
        <v>10</v>
      </c>
      <c r="D33" s="499" t="s">
        <v>902</v>
      </c>
      <c r="E33" s="499" t="s">
        <v>10</v>
      </c>
      <c r="F33" s="499" t="s">
        <v>902</v>
      </c>
      <c r="G33" s="499" t="s">
        <v>10</v>
      </c>
      <c r="H33" s="499" t="s">
        <v>902</v>
      </c>
      <c r="I33" s="499" t="s">
        <v>10</v>
      </c>
      <c r="J33" s="499" t="s">
        <v>902</v>
      </c>
      <c r="K33" s="499" t="s">
        <v>10</v>
      </c>
      <c r="L33" s="499" t="s">
        <v>902</v>
      </c>
      <c r="M33" s="499" t="s">
        <v>10</v>
      </c>
    </row>
    <row r="34" spans="1:13" ht="18.75" x14ac:dyDescent="0.3">
      <c r="A34" s="504"/>
      <c r="B34" s="503" t="s">
        <v>7</v>
      </c>
      <c r="C34" s="503" t="s">
        <v>18</v>
      </c>
      <c r="D34" s="503" t="s">
        <v>7</v>
      </c>
      <c r="E34" s="503" t="s">
        <v>18</v>
      </c>
      <c r="F34" s="503" t="s">
        <v>7</v>
      </c>
      <c r="G34" s="503" t="s">
        <v>18</v>
      </c>
      <c r="H34" s="503" t="s">
        <v>7</v>
      </c>
      <c r="I34" s="503" t="s">
        <v>18</v>
      </c>
      <c r="J34" s="503" t="s">
        <v>7</v>
      </c>
      <c r="K34" s="503" t="s">
        <v>18</v>
      </c>
      <c r="L34" s="503" t="s">
        <v>7</v>
      </c>
      <c r="M34" s="503" t="s">
        <v>18</v>
      </c>
    </row>
    <row r="35" spans="1:13" ht="18.75" x14ac:dyDescent="0.3">
      <c r="A35" s="500" t="s">
        <v>915</v>
      </c>
      <c r="B35" s="502"/>
      <c r="C35" s="502"/>
      <c r="D35" s="502"/>
      <c r="E35" s="502"/>
      <c r="F35" s="502"/>
      <c r="G35" s="502"/>
      <c r="H35" s="502"/>
      <c r="I35" s="502"/>
      <c r="J35" s="502"/>
      <c r="K35" s="502"/>
      <c r="L35" s="502"/>
      <c r="M35" s="502"/>
    </row>
    <row r="36" spans="1:13" ht="18.75" x14ac:dyDescent="0.3">
      <c r="A36" s="57" t="s">
        <v>916</v>
      </c>
      <c r="B36" s="501">
        <v>1</v>
      </c>
      <c r="C36" s="97">
        <f>ผ.02!E743</f>
        <v>220000</v>
      </c>
      <c r="D36" s="501">
        <v>1</v>
      </c>
      <c r="E36" s="97">
        <f>C36</f>
        <v>220000</v>
      </c>
      <c r="F36" s="501">
        <v>1</v>
      </c>
      <c r="G36" s="97">
        <f>E36</f>
        <v>220000</v>
      </c>
      <c r="H36" s="97">
        <v>1</v>
      </c>
      <c r="I36" s="97">
        <f>G36</f>
        <v>220000</v>
      </c>
      <c r="J36" s="501">
        <v>1</v>
      </c>
      <c r="K36" s="97">
        <f>I36</f>
        <v>220000</v>
      </c>
      <c r="L36" s="508">
        <f>B36+D36+F36+H36+J36</f>
        <v>5</v>
      </c>
      <c r="M36" s="68">
        <f>C36+E36+G36+I36+K36</f>
        <v>1100000</v>
      </c>
    </row>
    <row r="37" spans="1:13" ht="18.75" x14ac:dyDescent="0.3">
      <c r="A37" s="502" t="s">
        <v>917</v>
      </c>
      <c r="B37" s="501">
        <v>4</v>
      </c>
      <c r="C37" s="97">
        <f>ผ.02!E783</f>
        <v>92000</v>
      </c>
      <c r="D37" s="501">
        <v>4</v>
      </c>
      <c r="E37" s="97">
        <f>C37</f>
        <v>92000</v>
      </c>
      <c r="F37" s="501">
        <v>4</v>
      </c>
      <c r="G37" s="97">
        <f>E37</f>
        <v>92000</v>
      </c>
      <c r="H37" s="97">
        <v>4</v>
      </c>
      <c r="I37" s="97">
        <f>G37</f>
        <v>92000</v>
      </c>
      <c r="J37" s="501">
        <v>4</v>
      </c>
      <c r="K37" s="97">
        <f>I37</f>
        <v>92000</v>
      </c>
      <c r="L37" s="508">
        <f>B37+D37+F37+H37+J37</f>
        <v>20</v>
      </c>
      <c r="M37" s="68">
        <f>C37+E37+G37+I37+K37</f>
        <v>460000</v>
      </c>
    </row>
    <row r="38" spans="1:13" ht="18.75" x14ac:dyDescent="0.3">
      <c r="A38" s="554" t="s">
        <v>72</v>
      </c>
      <c r="B38" s="554">
        <f t="shared" ref="B38:M38" si="3">SUM(B36:B37)</f>
        <v>5</v>
      </c>
      <c r="C38" s="66">
        <f t="shared" si="3"/>
        <v>312000</v>
      </c>
      <c r="D38" s="554">
        <f t="shared" si="3"/>
        <v>5</v>
      </c>
      <c r="E38" s="66">
        <f t="shared" si="3"/>
        <v>312000</v>
      </c>
      <c r="F38" s="554">
        <f t="shared" si="3"/>
        <v>5</v>
      </c>
      <c r="G38" s="66">
        <f t="shared" si="3"/>
        <v>312000</v>
      </c>
      <c r="H38" s="66">
        <f t="shared" si="3"/>
        <v>5</v>
      </c>
      <c r="I38" s="66">
        <f t="shared" si="3"/>
        <v>312000</v>
      </c>
      <c r="J38" s="554">
        <f t="shared" si="3"/>
        <v>5</v>
      </c>
      <c r="K38" s="66">
        <f t="shared" si="3"/>
        <v>312000</v>
      </c>
      <c r="L38" s="54">
        <f t="shared" si="3"/>
        <v>25</v>
      </c>
      <c r="M38" s="59">
        <f t="shared" si="3"/>
        <v>1560000</v>
      </c>
    </row>
    <row r="39" spans="1:13" ht="18.75" x14ac:dyDescent="0.3">
      <c r="A39" s="56" t="s">
        <v>918</v>
      </c>
      <c r="B39" s="500"/>
      <c r="C39" s="500"/>
      <c r="D39" s="500"/>
      <c r="E39" s="500"/>
      <c r="F39" s="500"/>
      <c r="G39" s="500"/>
      <c r="H39" s="500"/>
      <c r="I39" s="500"/>
      <c r="J39" s="500"/>
      <c r="K39" s="500"/>
      <c r="L39" s="500"/>
      <c r="M39" s="500"/>
    </row>
    <row r="40" spans="1:13" ht="18.75" x14ac:dyDescent="0.3">
      <c r="A40" s="506" t="s">
        <v>1918</v>
      </c>
      <c r="B40" s="501">
        <v>5</v>
      </c>
      <c r="C40" s="584">
        <f>ผ.02!E824</f>
        <v>2304000</v>
      </c>
      <c r="D40" s="585">
        <v>5</v>
      </c>
      <c r="E40" s="584">
        <f>C40</f>
        <v>2304000</v>
      </c>
      <c r="F40" s="585">
        <v>5</v>
      </c>
      <c r="G40" s="584">
        <f>E40</f>
        <v>2304000</v>
      </c>
      <c r="H40" s="586">
        <v>5</v>
      </c>
      <c r="I40" s="584">
        <f>G40</f>
        <v>2304000</v>
      </c>
      <c r="J40" s="585">
        <v>5</v>
      </c>
      <c r="K40" s="584">
        <f>I40</f>
        <v>2304000</v>
      </c>
      <c r="L40" s="584">
        <f>B40+D40+F40+H40+J40</f>
        <v>25</v>
      </c>
      <c r="M40" s="587">
        <f>C40+E40+G40+I40+K40</f>
        <v>11520000</v>
      </c>
    </row>
    <row r="41" spans="1:13" ht="18.75" x14ac:dyDescent="0.3">
      <c r="A41" s="502" t="s">
        <v>1917</v>
      </c>
      <c r="B41" s="501">
        <v>13</v>
      </c>
      <c r="C41" s="97">
        <f>ผ.02!E930</f>
        <v>795000</v>
      </c>
      <c r="D41" s="501">
        <v>13</v>
      </c>
      <c r="E41" s="97">
        <f>C41</f>
        <v>795000</v>
      </c>
      <c r="F41" s="501">
        <v>13</v>
      </c>
      <c r="G41" s="97">
        <f>E41</f>
        <v>795000</v>
      </c>
      <c r="H41" s="578">
        <v>13</v>
      </c>
      <c r="I41" s="97">
        <f>G41</f>
        <v>795000</v>
      </c>
      <c r="J41" s="501">
        <v>13</v>
      </c>
      <c r="K41" s="97">
        <f>I41</f>
        <v>795000</v>
      </c>
      <c r="L41" s="508">
        <f>B41+D41+F41+H41+J41</f>
        <v>65</v>
      </c>
      <c r="M41" s="71">
        <f>C41+E41+G41+I41+K41</f>
        <v>3975000</v>
      </c>
    </row>
    <row r="42" spans="1:13" ht="18.75" x14ac:dyDescent="0.3">
      <c r="A42" s="502" t="s">
        <v>919</v>
      </c>
      <c r="B42" s="501"/>
      <c r="C42" s="97"/>
      <c r="D42" s="501"/>
      <c r="E42" s="97"/>
      <c r="F42" s="501"/>
      <c r="G42" s="97"/>
      <c r="H42" s="577"/>
      <c r="I42" s="97"/>
      <c r="J42" s="501"/>
      <c r="K42" s="97"/>
      <c r="L42" s="508"/>
      <c r="M42" s="552"/>
    </row>
    <row r="43" spans="1:13" ht="18.75" x14ac:dyDescent="0.3">
      <c r="A43" s="502" t="s">
        <v>1916</v>
      </c>
      <c r="B43" s="501">
        <v>10</v>
      </c>
      <c r="C43" s="556">
        <f>ผ.02!E1038</f>
        <v>717000</v>
      </c>
      <c r="D43" s="501">
        <v>10</v>
      </c>
      <c r="E43" s="556">
        <f>C43</f>
        <v>717000</v>
      </c>
      <c r="F43" s="501">
        <v>10</v>
      </c>
      <c r="G43" s="556">
        <f>E43</f>
        <v>717000</v>
      </c>
      <c r="H43" s="577">
        <v>10</v>
      </c>
      <c r="I43" s="556">
        <f>G43</f>
        <v>717000</v>
      </c>
      <c r="J43" s="501">
        <v>10</v>
      </c>
      <c r="K43" s="556">
        <f>I43</f>
        <v>717000</v>
      </c>
      <c r="L43" s="508">
        <f>B43+D43+F43+H43+J43</f>
        <v>50</v>
      </c>
      <c r="M43" s="558">
        <f>C43+E43+G43+I43+K43</f>
        <v>3585000</v>
      </c>
    </row>
    <row r="44" spans="1:13" ht="18.75" x14ac:dyDescent="0.3">
      <c r="A44" s="554" t="s">
        <v>72</v>
      </c>
      <c r="B44" s="21">
        <f t="shared" ref="B44:M44" si="4">SUM(B40:B43)</f>
        <v>28</v>
      </c>
      <c r="C44" s="582">
        <f t="shared" si="4"/>
        <v>3816000</v>
      </c>
      <c r="D44" s="21">
        <f t="shared" si="4"/>
        <v>28</v>
      </c>
      <c r="E44" s="582">
        <f t="shared" si="4"/>
        <v>3816000</v>
      </c>
      <c r="F44" s="21">
        <f t="shared" si="4"/>
        <v>28</v>
      </c>
      <c r="G44" s="582">
        <f t="shared" si="4"/>
        <v>3816000</v>
      </c>
      <c r="H44" s="582">
        <f t="shared" si="4"/>
        <v>28</v>
      </c>
      <c r="I44" s="582">
        <f t="shared" si="4"/>
        <v>3816000</v>
      </c>
      <c r="J44" s="21">
        <f t="shared" si="4"/>
        <v>28</v>
      </c>
      <c r="K44" s="582">
        <f t="shared" si="4"/>
        <v>3816000</v>
      </c>
      <c r="L44" s="581">
        <f t="shared" si="4"/>
        <v>140</v>
      </c>
      <c r="M44" s="58">
        <f t="shared" si="4"/>
        <v>19080000</v>
      </c>
    </row>
    <row r="45" spans="1:13" ht="18.75" x14ac:dyDescent="0.3">
      <c r="A45" s="500" t="s">
        <v>1679</v>
      </c>
      <c r="B45" s="500"/>
      <c r="C45" s="538"/>
      <c r="D45" s="538"/>
      <c r="E45" s="538"/>
      <c r="F45" s="538"/>
      <c r="G45" s="538"/>
      <c r="H45" s="538"/>
      <c r="I45" s="538"/>
      <c r="J45" s="538"/>
      <c r="K45" s="538"/>
      <c r="L45" s="538"/>
      <c r="M45" s="538"/>
    </row>
    <row r="46" spans="1:13" ht="18.75" x14ac:dyDescent="0.3">
      <c r="A46" s="502" t="s">
        <v>1680</v>
      </c>
      <c r="B46" s="502"/>
      <c r="C46" s="502"/>
      <c r="D46" s="502"/>
      <c r="E46" s="502"/>
      <c r="F46" s="502"/>
      <c r="G46" s="502"/>
      <c r="H46" s="502"/>
      <c r="I46" s="502"/>
      <c r="J46" s="502"/>
      <c r="K46" s="502"/>
      <c r="L46" s="502"/>
      <c r="M46" s="502"/>
    </row>
    <row r="47" spans="1:13" ht="18.75" x14ac:dyDescent="0.3">
      <c r="A47" s="502" t="s">
        <v>920</v>
      </c>
      <c r="B47" s="503">
        <v>13</v>
      </c>
      <c r="C47" s="555">
        <f>ผ.02!E1163</f>
        <v>1498000</v>
      </c>
      <c r="D47" s="503">
        <v>13</v>
      </c>
      <c r="E47" s="299">
        <f>C47</f>
        <v>1498000</v>
      </c>
      <c r="F47" s="501">
        <v>13</v>
      </c>
      <c r="G47" s="299">
        <f>E47</f>
        <v>1498000</v>
      </c>
      <c r="H47" s="556">
        <v>13</v>
      </c>
      <c r="I47" s="299">
        <f>G47</f>
        <v>1498000</v>
      </c>
      <c r="J47" s="501">
        <v>13</v>
      </c>
      <c r="K47" s="299">
        <f>I47</f>
        <v>1498000</v>
      </c>
      <c r="L47" s="508">
        <f t="shared" ref="L47:M49" si="5">B47+D47+F47+H47+J47</f>
        <v>65</v>
      </c>
      <c r="M47" s="557">
        <f t="shared" si="5"/>
        <v>7490000</v>
      </c>
    </row>
    <row r="48" spans="1:13" ht="18.75" x14ac:dyDescent="0.3">
      <c r="A48" s="553" t="s">
        <v>72</v>
      </c>
      <c r="B48" s="579">
        <v>13</v>
      </c>
      <c r="C48" s="580">
        <v>1498000</v>
      </c>
      <c r="D48" s="579">
        <v>13</v>
      </c>
      <c r="E48" s="581">
        <f t="shared" ref="E48:K48" si="6">SUM(E47)</f>
        <v>1498000</v>
      </c>
      <c r="F48" s="21">
        <v>13</v>
      </c>
      <c r="G48" s="581">
        <f t="shared" si="6"/>
        <v>1498000</v>
      </c>
      <c r="H48" s="581">
        <v>13</v>
      </c>
      <c r="I48" s="581">
        <f t="shared" si="6"/>
        <v>1498000</v>
      </c>
      <c r="J48" s="21">
        <v>13</v>
      </c>
      <c r="K48" s="581">
        <f t="shared" si="6"/>
        <v>1498000</v>
      </c>
      <c r="L48" s="54">
        <v>13</v>
      </c>
      <c r="M48" s="72">
        <f t="shared" si="5"/>
        <v>7490000</v>
      </c>
    </row>
    <row r="49" spans="1:13" ht="18.75" x14ac:dyDescent="0.3">
      <c r="A49" s="554" t="s">
        <v>921</v>
      </c>
      <c r="B49" s="554">
        <f>B19+B26+B38+B44+B48</f>
        <v>117</v>
      </c>
      <c r="C49" s="582">
        <f>C19+C26+C38+C44+C48</f>
        <v>9947500</v>
      </c>
      <c r="D49" s="554">
        <f t="shared" ref="D49:K49" si="7">B49</f>
        <v>117</v>
      </c>
      <c r="E49" s="582">
        <f t="shared" si="7"/>
        <v>9947500</v>
      </c>
      <c r="F49" s="554">
        <f t="shared" si="7"/>
        <v>117</v>
      </c>
      <c r="G49" s="582">
        <f t="shared" si="7"/>
        <v>9947500</v>
      </c>
      <c r="H49" s="620">
        <f t="shared" si="7"/>
        <v>117</v>
      </c>
      <c r="I49" s="582">
        <f t="shared" si="7"/>
        <v>9947500</v>
      </c>
      <c r="J49" s="554">
        <f t="shared" si="7"/>
        <v>117</v>
      </c>
      <c r="K49" s="582">
        <f t="shared" si="7"/>
        <v>9947500</v>
      </c>
      <c r="L49" s="620">
        <f t="shared" si="5"/>
        <v>585</v>
      </c>
      <c r="M49" s="551">
        <f>C49+E49+G49+I49+K49</f>
        <v>49737500</v>
      </c>
    </row>
    <row r="55" spans="1:13" ht="21" x14ac:dyDescent="0.2">
      <c r="M55" s="474">
        <v>64</v>
      </c>
    </row>
  </sheetData>
  <mergeCells count="15">
    <mergeCell ref="L32:M32"/>
    <mergeCell ref="A3:M3"/>
    <mergeCell ref="A4:M4"/>
    <mergeCell ref="A5:M5"/>
    <mergeCell ref="B6:C6"/>
    <mergeCell ref="D6:E6"/>
    <mergeCell ref="F6:G6"/>
    <mergeCell ref="H6:I6"/>
    <mergeCell ref="J6:K6"/>
    <mergeCell ref="L6:M6"/>
    <mergeCell ref="B32:C32"/>
    <mergeCell ref="D32:E32"/>
    <mergeCell ref="F32:G32"/>
    <mergeCell ref="H32:I32"/>
    <mergeCell ref="J32:K32"/>
  </mergeCells>
  <pageMargins left="0.35433070866141736" right="0.19685039370078741" top="0.74803149606299213" bottom="0.39370078740157483" header="0.31496062992125984" footer="0.3937007874015748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1BA2-D3C3-4B51-824C-1FE9E83F0983}">
  <dimension ref="A1:Q60"/>
  <sheetViews>
    <sheetView workbookViewId="0">
      <selection sqref="A1:XFD1048576"/>
    </sheetView>
  </sheetViews>
  <sheetFormatPr defaultRowHeight="14.25" x14ac:dyDescent="0.2"/>
  <cols>
    <col min="1" max="1" width="27.625" customWidth="1"/>
    <col min="2" max="2" width="6.875" customWidth="1"/>
    <col min="3" max="3" width="9.625" customWidth="1"/>
    <col min="4" max="4" width="6.875" customWidth="1"/>
    <col min="5" max="5" width="9.625" customWidth="1"/>
    <col min="6" max="6" width="6.875" customWidth="1"/>
    <col min="7" max="7" width="9.625" customWidth="1"/>
    <col min="8" max="8" width="6.875" customWidth="1"/>
    <col min="9" max="9" width="9.625" customWidth="1"/>
    <col min="10" max="10" width="6.875" customWidth="1"/>
    <col min="11" max="11" width="9.625" customWidth="1"/>
    <col min="12" max="12" width="6.875" customWidth="1"/>
    <col min="13" max="13" width="11.125" customWidth="1"/>
  </cols>
  <sheetData>
    <row r="1" spans="1:13" s="494" customFormat="1" x14ac:dyDescent="0.2"/>
    <row r="2" spans="1:13" s="494" customFormat="1" x14ac:dyDescent="0.2"/>
    <row r="3" spans="1:13" s="494" customFormat="1" x14ac:dyDescent="0.2"/>
    <row r="4" spans="1:13" ht="20.25" x14ac:dyDescent="0.3">
      <c r="A4" s="61" t="s">
        <v>1619</v>
      </c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554" t="s">
        <v>1620</v>
      </c>
    </row>
    <row r="5" spans="1:13" ht="20.25" x14ac:dyDescent="0.3">
      <c r="A5" s="684" t="s">
        <v>899</v>
      </c>
      <c r="B5" s="684"/>
      <c r="C5" s="684"/>
      <c r="D5" s="684"/>
      <c r="E5" s="684"/>
      <c r="F5" s="684"/>
      <c r="G5" s="684"/>
      <c r="H5" s="684"/>
      <c r="I5" s="684"/>
      <c r="J5" s="684"/>
      <c r="K5" s="684"/>
      <c r="L5" s="684"/>
      <c r="M5" s="684"/>
    </row>
    <row r="6" spans="1:13" ht="20.25" x14ac:dyDescent="0.3">
      <c r="A6" s="684" t="s">
        <v>898</v>
      </c>
      <c r="B6" s="684"/>
      <c r="C6" s="684"/>
      <c r="D6" s="684"/>
      <c r="E6" s="684"/>
      <c r="F6" s="684"/>
      <c r="G6" s="684"/>
      <c r="H6" s="684"/>
      <c r="I6" s="684"/>
      <c r="J6" s="684"/>
      <c r="K6" s="684"/>
      <c r="L6" s="684"/>
      <c r="M6" s="684"/>
    </row>
    <row r="7" spans="1:13" ht="20.25" x14ac:dyDescent="0.3">
      <c r="A7" s="693" t="s">
        <v>3</v>
      </c>
      <c r="B7" s="693"/>
      <c r="C7" s="693"/>
      <c r="D7" s="693"/>
      <c r="E7" s="693"/>
      <c r="F7" s="693"/>
      <c r="G7" s="693"/>
      <c r="H7" s="693"/>
      <c r="I7" s="693"/>
      <c r="J7" s="693"/>
      <c r="K7" s="693"/>
      <c r="L7" s="693"/>
      <c r="M7" s="693"/>
    </row>
    <row r="8" spans="1:13" ht="18.75" x14ac:dyDescent="0.3">
      <c r="A8" s="495" t="s">
        <v>900</v>
      </c>
      <c r="B8" s="692" t="s">
        <v>922</v>
      </c>
      <c r="C8" s="692"/>
      <c r="D8" s="692" t="s">
        <v>923</v>
      </c>
      <c r="E8" s="692"/>
      <c r="F8" s="692" t="s">
        <v>924</v>
      </c>
      <c r="G8" s="692"/>
      <c r="H8" s="692" t="s">
        <v>925</v>
      </c>
      <c r="I8" s="692"/>
      <c r="J8" s="692" t="s">
        <v>926</v>
      </c>
      <c r="K8" s="692"/>
      <c r="L8" s="692" t="s">
        <v>901</v>
      </c>
      <c r="M8" s="692"/>
    </row>
    <row r="9" spans="1:13" ht="18.75" x14ac:dyDescent="0.3">
      <c r="A9" s="502"/>
      <c r="B9" s="499" t="s">
        <v>902</v>
      </c>
      <c r="C9" s="499" t="s">
        <v>10</v>
      </c>
      <c r="D9" s="499" t="s">
        <v>902</v>
      </c>
      <c r="E9" s="499" t="s">
        <v>10</v>
      </c>
      <c r="F9" s="499" t="s">
        <v>902</v>
      </c>
      <c r="G9" s="499" t="s">
        <v>10</v>
      </c>
      <c r="H9" s="499" t="s">
        <v>902</v>
      </c>
      <c r="I9" s="499" t="s">
        <v>10</v>
      </c>
      <c r="J9" s="499" t="s">
        <v>902</v>
      </c>
      <c r="K9" s="499" t="s">
        <v>10</v>
      </c>
      <c r="L9" s="499" t="s">
        <v>902</v>
      </c>
      <c r="M9" s="499" t="s">
        <v>10</v>
      </c>
    </row>
    <row r="10" spans="1:13" ht="18.75" x14ac:dyDescent="0.3">
      <c r="A10" s="504"/>
      <c r="B10" s="503" t="s">
        <v>7</v>
      </c>
      <c r="C10" s="503" t="s">
        <v>18</v>
      </c>
      <c r="D10" s="503" t="s">
        <v>7</v>
      </c>
      <c r="E10" s="503" t="s">
        <v>18</v>
      </c>
      <c r="F10" s="503" t="s">
        <v>7</v>
      </c>
      <c r="G10" s="503" t="s">
        <v>18</v>
      </c>
      <c r="H10" s="503" t="s">
        <v>7</v>
      </c>
      <c r="I10" s="503" t="s">
        <v>18</v>
      </c>
      <c r="J10" s="503" t="s">
        <v>7</v>
      </c>
      <c r="K10" s="503" t="s">
        <v>18</v>
      </c>
      <c r="L10" s="503" t="s">
        <v>7</v>
      </c>
      <c r="M10" s="503" t="s">
        <v>18</v>
      </c>
    </row>
    <row r="11" spans="1:13" ht="18.75" x14ac:dyDescent="0.3">
      <c r="A11" s="62" t="s">
        <v>903</v>
      </c>
      <c r="B11" s="500"/>
      <c r="C11" s="500"/>
      <c r="D11" s="500"/>
      <c r="E11" s="500"/>
      <c r="F11" s="500"/>
      <c r="G11" s="500"/>
      <c r="H11" s="500"/>
      <c r="I11" s="500"/>
      <c r="J11" s="500"/>
      <c r="K11" s="500"/>
      <c r="L11" s="500"/>
      <c r="M11" s="500"/>
    </row>
    <row r="12" spans="1:13" ht="18.75" x14ac:dyDescent="0.3">
      <c r="A12" s="48" t="s">
        <v>1678</v>
      </c>
      <c r="B12" s="102">
        <v>1</v>
      </c>
      <c r="C12" s="299">
        <f>'ผ.02.2'!E56</f>
        <v>6485000</v>
      </c>
      <c r="D12" s="102">
        <v>1</v>
      </c>
      <c r="E12" s="299">
        <f>C12</f>
        <v>6485000</v>
      </c>
      <c r="F12" s="102">
        <v>1</v>
      </c>
      <c r="G12" s="299">
        <f>E12</f>
        <v>6485000</v>
      </c>
      <c r="H12" s="102">
        <v>1</v>
      </c>
      <c r="I12" s="299">
        <f>G12</f>
        <v>6485000</v>
      </c>
      <c r="J12" s="102">
        <v>1</v>
      </c>
      <c r="K12" s="299">
        <f>I12</f>
        <v>6485000</v>
      </c>
      <c r="L12" s="102">
        <f>B12+D12+F12+H12+J12</f>
        <v>5</v>
      </c>
      <c r="M12" s="557">
        <f>C12+E12+G12+I12+K12</f>
        <v>32425000</v>
      </c>
    </row>
    <row r="13" spans="1:13" ht="18.75" x14ac:dyDescent="0.3">
      <c r="A13" s="48" t="s">
        <v>1677</v>
      </c>
      <c r="B13" s="102">
        <v>1</v>
      </c>
      <c r="C13" s="299">
        <f>'ผ.02.2'!E86</f>
        <v>3958000</v>
      </c>
      <c r="D13" s="102">
        <v>1</v>
      </c>
      <c r="E13" s="299">
        <f>C13</f>
        <v>3958000</v>
      </c>
      <c r="F13" s="102">
        <v>1</v>
      </c>
      <c r="G13" s="299">
        <f>E13</f>
        <v>3958000</v>
      </c>
      <c r="H13" s="102">
        <v>1</v>
      </c>
      <c r="I13" s="299">
        <f>G13</f>
        <v>3958000</v>
      </c>
      <c r="J13" s="102">
        <v>1</v>
      </c>
      <c r="K13" s="299">
        <f>I13</f>
        <v>3958000</v>
      </c>
      <c r="L13" s="102">
        <f>B13+D13+F13+H13+J13</f>
        <v>5</v>
      </c>
      <c r="M13" s="557">
        <f>C13+E13+G13+I13+K13</f>
        <v>19790000</v>
      </c>
    </row>
    <row r="14" spans="1:13" ht="18.75" x14ac:dyDescent="0.3">
      <c r="A14" s="553" t="s">
        <v>72</v>
      </c>
      <c r="B14" s="532">
        <f t="shared" ref="B14:G14" si="0">SUM(B12:B13)</f>
        <v>2</v>
      </c>
      <c r="C14" s="72">
        <f t="shared" si="0"/>
        <v>10443000</v>
      </c>
      <c r="D14" s="21">
        <f t="shared" si="0"/>
        <v>2</v>
      </c>
      <c r="E14" s="72">
        <f t="shared" si="0"/>
        <v>10443000</v>
      </c>
      <c r="F14" s="21">
        <f t="shared" si="0"/>
        <v>2</v>
      </c>
      <c r="G14" s="72">
        <f t="shared" si="0"/>
        <v>10443000</v>
      </c>
      <c r="H14" s="581">
        <v>2</v>
      </c>
      <c r="I14" s="72">
        <f>SUM(I12:I13)</f>
        <v>10443000</v>
      </c>
      <c r="J14" s="21">
        <f>SUM(J12:J13)</f>
        <v>2</v>
      </c>
      <c r="K14" s="72">
        <f>SUM(K12:K13)</f>
        <v>10443000</v>
      </c>
      <c r="L14" s="21">
        <f>SUM(L12:L13)</f>
        <v>10</v>
      </c>
      <c r="M14" s="623">
        <f>SUM(M12:M13)</f>
        <v>52215000</v>
      </c>
    </row>
    <row r="15" spans="1:13" ht="18.75" x14ac:dyDescent="0.3">
      <c r="A15" s="500" t="s">
        <v>904</v>
      </c>
      <c r="B15" s="500"/>
      <c r="C15" s="500"/>
      <c r="D15" s="500"/>
      <c r="E15" s="500"/>
      <c r="F15" s="500"/>
      <c r="G15" s="500"/>
      <c r="H15" s="500"/>
      <c r="I15" s="500"/>
      <c r="J15" s="500"/>
      <c r="K15" s="500"/>
      <c r="L15" s="500"/>
      <c r="M15" s="500"/>
    </row>
    <row r="16" spans="1:13" ht="18.75" x14ac:dyDescent="0.3">
      <c r="A16" s="502" t="s">
        <v>905</v>
      </c>
      <c r="B16" s="502"/>
      <c r="C16" s="502"/>
      <c r="D16" s="502"/>
      <c r="E16" s="502"/>
      <c r="F16" s="502"/>
      <c r="G16" s="502"/>
      <c r="H16" s="502"/>
      <c r="I16" s="502"/>
      <c r="J16" s="502"/>
      <c r="K16" s="502"/>
      <c r="L16" s="502"/>
      <c r="M16" s="502"/>
    </row>
    <row r="17" spans="1:13" ht="18.75" x14ac:dyDescent="0.3">
      <c r="A17" s="502" t="s">
        <v>906</v>
      </c>
      <c r="B17" s="501"/>
      <c r="C17" s="97"/>
      <c r="D17" s="501"/>
      <c r="E17" s="97"/>
      <c r="F17" s="501"/>
      <c r="G17" s="97"/>
      <c r="H17" s="97"/>
      <c r="I17" s="97"/>
      <c r="J17" s="501"/>
      <c r="K17" s="97"/>
      <c r="L17" s="508"/>
      <c r="M17" s="71"/>
    </row>
    <row r="18" spans="1:13" ht="18.75" x14ac:dyDescent="0.3">
      <c r="A18" s="502" t="s">
        <v>907</v>
      </c>
      <c r="B18" s="501"/>
      <c r="C18" s="97"/>
      <c r="D18" s="501"/>
      <c r="E18" s="97"/>
      <c r="F18" s="501"/>
      <c r="G18" s="97"/>
      <c r="H18" s="97"/>
      <c r="I18" s="97"/>
      <c r="J18" s="501"/>
      <c r="K18" s="97"/>
      <c r="L18" s="508"/>
      <c r="M18" s="71"/>
    </row>
    <row r="19" spans="1:13" ht="18.75" x14ac:dyDescent="0.3">
      <c r="A19" s="502" t="s">
        <v>908</v>
      </c>
      <c r="B19" s="501"/>
      <c r="C19" s="97"/>
      <c r="D19" s="501"/>
      <c r="E19" s="97"/>
      <c r="F19" s="501"/>
      <c r="G19" s="97"/>
      <c r="H19" s="501"/>
      <c r="I19" s="97"/>
      <c r="J19" s="501"/>
      <c r="K19" s="97"/>
      <c r="L19" s="502"/>
      <c r="M19" s="55"/>
    </row>
    <row r="20" spans="1:13" ht="18.75" x14ac:dyDescent="0.3">
      <c r="A20" s="504" t="s">
        <v>909</v>
      </c>
      <c r="B20" s="503"/>
      <c r="C20" s="101"/>
      <c r="D20" s="503"/>
      <c r="E20" s="101"/>
      <c r="F20" s="503"/>
      <c r="G20" s="101"/>
      <c r="H20" s="101"/>
      <c r="I20" s="101"/>
      <c r="J20" s="503"/>
      <c r="K20" s="101"/>
      <c r="L20" s="63"/>
      <c r="M20" s="64"/>
    </row>
    <row r="21" spans="1:13" ht="18.75" x14ac:dyDescent="0.3">
      <c r="A21" s="554" t="s">
        <v>910</v>
      </c>
      <c r="B21" s="574" t="s">
        <v>73</v>
      </c>
      <c r="C21" s="54" t="s">
        <v>73</v>
      </c>
      <c r="D21" s="574" t="s">
        <v>73</v>
      </c>
      <c r="E21" s="54" t="s">
        <v>73</v>
      </c>
      <c r="F21" s="574" t="s">
        <v>73</v>
      </c>
      <c r="G21" s="54" t="s">
        <v>73</v>
      </c>
      <c r="H21" s="54" t="s">
        <v>73</v>
      </c>
      <c r="I21" s="54" t="s">
        <v>73</v>
      </c>
      <c r="J21" s="574" t="s">
        <v>73</v>
      </c>
      <c r="K21" s="54" t="s">
        <v>73</v>
      </c>
      <c r="L21" s="54" t="s">
        <v>73</v>
      </c>
      <c r="M21" s="54" t="s">
        <v>73</v>
      </c>
    </row>
    <row r="22" spans="1:13" ht="18.75" x14ac:dyDescent="0.3">
      <c r="A22" s="56" t="s">
        <v>911</v>
      </c>
      <c r="B22" s="500"/>
      <c r="C22" s="500"/>
      <c r="D22" s="500"/>
      <c r="E22" s="500"/>
      <c r="F22" s="500"/>
      <c r="G22" s="500"/>
      <c r="H22" s="500"/>
      <c r="I22" s="500"/>
      <c r="J22" s="500"/>
      <c r="K22" s="500"/>
      <c r="L22" s="500"/>
      <c r="M22" s="500"/>
    </row>
    <row r="23" spans="1:13" ht="18.75" x14ac:dyDescent="0.3">
      <c r="A23" s="502" t="s">
        <v>912</v>
      </c>
      <c r="B23" s="502"/>
      <c r="C23" s="502"/>
      <c r="D23" s="502"/>
      <c r="E23" s="502"/>
      <c r="F23" s="502"/>
      <c r="G23" s="502"/>
      <c r="H23" s="502"/>
      <c r="I23" s="502"/>
      <c r="J23" s="502"/>
      <c r="K23" s="502"/>
      <c r="L23" s="502"/>
      <c r="M23" s="502"/>
    </row>
    <row r="24" spans="1:13" ht="18.75" x14ac:dyDescent="0.3">
      <c r="A24" s="502" t="s">
        <v>913</v>
      </c>
      <c r="B24" s="501"/>
      <c r="C24" s="97"/>
      <c r="D24" s="501"/>
      <c r="E24" s="97"/>
      <c r="F24" s="501"/>
      <c r="G24" s="97"/>
      <c r="H24" s="97"/>
      <c r="I24" s="97"/>
      <c r="J24" s="501"/>
      <c r="K24" s="97"/>
      <c r="L24" s="508"/>
      <c r="M24" s="71"/>
    </row>
    <row r="25" spans="1:13" ht="18.75" x14ac:dyDescent="0.3">
      <c r="A25" s="502" t="s">
        <v>914</v>
      </c>
      <c r="B25" s="501">
        <v>1</v>
      </c>
      <c r="C25" s="55">
        <f>'ผ.02.2'!E118</f>
        <v>2400000</v>
      </c>
      <c r="D25" s="501">
        <v>1</v>
      </c>
      <c r="E25" s="55">
        <f>C25</f>
        <v>2400000</v>
      </c>
      <c r="F25" s="102">
        <v>1</v>
      </c>
      <c r="G25" s="55">
        <f>E25</f>
        <v>2400000</v>
      </c>
      <c r="H25" s="55">
        <v>1</v>
      </c>
      <c r="I25" s="55">
        <f>G25</f>
        <v>2400000</v>
      </c>
      <c r="J25" s="102">
        <v>1</v>
      </c>
      <c r="K25" s="55">
        <f>I25</f>
        <v>2400000</v>
      </c>
      <c r="L25" s="627">
        <f>B25+D25+F25+H25+J25</f>
        <v>5</v>
      </c>
      <c r="M25" s="71">
        <f>C25+E25+G25+I25+K25</f>
        <v>12000000</v>
      </c>
    </row>
    <row r="26" spans="1:13" ht="18.75" x14ac:dyDescent="0.3">
      <c r="A26" s="502" t="s">
        <v>1915</v>
      </c>
      <c r="B26" s="501"/>
      <c r="C26" s="97"/>
      <c r="D26" s="501"/>
      <c r="E26" s="97"/>
      <c r="F26" s="501"/>
      <c r="G26" s="97"/>
      <c r="H26" s="97"/>
      <c r="I26" s="97"/>
      <c r="J26" s="501"/>
      <c r="K26" s="97"/>
      <c r="L26" s="508"/>
      <c r="M26" s="71"/>
    </row>
    <row r="27" spans="1:13" ht="18.75" x14ac:dyDescent="0.3">
      <c r="A27" s="504" t="s">
        <v>1940</v>
      </c>
      <c r="B27" s="503">
        <v>2</v>
      </c>
      <c r="C27" s="664">
        <v>94300000</v>
      </c>
      <c r="D27" s="503">
        <v>2</v>
      </c>
      <c r="E27" s="540">
        <f>C27</f>
        <v>94300000</v>
      </c>
      <c r="F27" s="503">
        <v>2</v>
      </c>
      <c r="G27" s="540">
        <f>E27</f>
        <v>94300000</v>
      </c>
      <c r="H27" s="101">
        <v>2</v>
      </c>
      <c r="I27" s="540">
        <f>G27</f>
        <v>94300000</v>
      </c>
      <c r="J27" s="503">
        <v>2</v>
      </c>
      <c r="K27" s="540">
        <f>I27</f>
        <v>94300000</v>
      </c>
      <c r="L27" s="508">
        <f>B27+D27+F27+H27+J27</f>
        <v>10</v>
      </c>
      <c r="M27" s="71">
        <f>C27+E27+G27+I27+K27</f>
        <v>471500000</v>
      </c>
    </row>
    <row r="28" spans="1:13" ht="18.75" x14ac:dyDescent="0.3">
      <c r="A28" s="554" t="s">
        <v>72</v>
      </c>
      <c r="B28" s="532">
        <f t="shared" ref="B28:L28" si="1">SUM(B25:B27)</f>
        <v>3</v>
      </c>
      <c r="C28" s="628">
        <f>SUM(C25:C27)</f>
        <v>96700000</v>
      </c>
      <c r="D28" s="532">
        <f t="shared" si="1"/>
        <v>3</v>
      </c>
      <c r="E28" s="551">
        <f>SUM(E25:E27)</f>
        <v>96700000</v>
      </c>
      <c r="F28" s="532">
        <f t="shared" si="1"/>
        <v>3</v>
      </c>
      <c r="G28" s="551">
        <f>SUM(G25:G27)</f>
        <v>96700000</v>
      </c>
      <c r="H28" s="58">
        <f t="shared" si="1"/>
        <v>3</v>
      </c>
      <c r="I28" s="551">
        <f>SUM(I25:I27)</f>
        <v>96700000</v>
      </c>
      <c r="J28" s="532">
        <f t="shared" si="1"/>
        <v>3</v>
      </c>
      <c r="K28" s="551">
        <f>SUM(K25:K27)</f>
        <v>96700000</v>
      </c>
      <c r="L28" s="72">
        <f t="shared" si="1"/>
        <v>15</v>
      </c>
      <c r="M28" s="551">
        <f>C28+E28+G28+I28+K28</f>
        <v>483500000</v>
      </c>
    </row>
    <row r="29" spans="1:13" s="494" customFormat="1" ht="34.5" x14ac:dyDescent="0.3">
      <c r="A29" s="155"/>
      <c r="B29" s="603"/>
      <c r="C29" s="604"/>
      <c r="D29" s="603"/>
      <c r="E29" s="605"/>
      <c r="F29" s="603"/>
      <c r="G29" s="605"/>
      <c r="H29" s="605"/>
      <c r="I29" s="605"/>
      <c r="J29" s="603"/>
      <c r="K29" s="605"/>
      <c r="L29" s="606"/>
      <c r="M29" s="608">
        <v>119</v>
      </c>
    </row>
    <row r="30" spans="1:13" s="494" customFormat="1" ht="18.75" x14ac:dyDescent="0.3">
      <c r="A30" s="155"/>
      <c r="B30" s="603"/>
      <c r="C30" s="604"/>
      <c r="D30" s="603"/>
      <c r="E30" s="605"/>
      <c r="F30" s="603"/>
      <c r="G30" s="605"/>
      <c r="H30" s="605"/>
      <c r="I30" s="605"/>
      <c r="J30" s="603"/>
      <c r="K30" s="605"/>
      <c r="L30" s="606"/>
      <c r="M30" s="607"/>
    </row>
    <row r="31" spans="1:13" s="494" customFormat="1" ht="18.75" x14ac:dyDescent="0.3">
      <c r="A31" s="155"/>
      <c r="B31" s="603"/>
      <c r="C31" s="604"/>
      <c r="D31" s="603"/>
      <c r="E31" s="605"/>
      <c r="F31" s="603"/>
      <c r="G31" s="605"/>
      <c r="H31" s="605"/>
      <c r="I31" s="605"/>
      <c r="J31" s="603"/>
      <c r="K31" s="605"/>
      <c r="L31" s="606"/>
      <c r="M31" s="607"/>
    </row>
    <row r="32" spans="1:13" ht="18.75" x14ac:dyDescent="0.3">
      <c r="A32" s="310"/>
      <c r="B32" s="311"/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65"/>
    </row>
    <row r="33" spans="1:17" s="494" customFormat="1" ht="18.75" x14ac:dyDescent="0.3">
      <c r="A33" s="310"/>
      <c r="B33" s="311"/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65"/>
    </row>
    <row r="34" spans="1:17" ht="18.75" x14ac:dyDescent="0.3">
      <c r="A34" s="310"/>
      <c r="B34" s="311"/>
      <c r="C34" s="311"/>
      <c r="D34" s="311"/>
      <c r="E34" s="311"/>
      <c r="F34" s="311"/>
      <c r="G34" s="311"/>
      <c r="H34" s="311"/>
      <c r="I34" s="311"/>
      <c r="J34" s="311"/>
      <c r="K34" s="311"/>
      <c r="L34" s="311"/>
      <c r="M34" s="65"/>
    </row>
    <row r="35" spans="1:17" ht="18.75" x14ac:dyDescent="0.3">
      <c r="A35" s="495" t="s">
        <v>900</v>
      </c>
      <c r="B35" s="692" t="s">
        <v>922</v>
      </c>
      <c r="C35" s="692"/>
      <c r="D35" s="692" t="s">
        <v>923</v>
      </c>
      <c r="E35" s="692"/>
      <c r="F35" s="692" t="s">
        <v>924</v>
      </c>
      <c r="G35" s="692"/>
      <c r="H35" s="692" t="s">
        <v>925</v>
      </c>
      <c r="I35" s="692"/>
      <c r="J35" s="692" t="s">
        <v>926</v>
      </c>
      <c r="K35" s="692"/>
      <c r="L35" s="692" t="s">
        <v>901</v>
      </c>
      <c r="M35" s="692"/>
    </row>
    <row r="36" spans="1:17" ht="18.75" x14ac:dyDescent="0.3">
      <c r="A36" s="502"/>
      <c r="B36" s="499" t="s">
        <v>902</v>
      </c>
      <c r="C36" s="499" t="s">
        <v>10</v>
      </c>
      <c r="D36" s="499" t="s">
        <v>902</v>
      </c>
      <c r="E36" s="499" t="s">
        <v>10</v>
      </c>
      <c r="F36" s="499" t="s">
        <v>902</v>
      </c>
      <c r="G36" s="499" t="s">
        <v>10</v>
      </c>
      <c r="H36" s="499" t="s">
        <v>902</v>
      </c>
      <c r="I36" s="499" t="s">
        <v>10</v>
      </c>
      <c r="J36" s="499" t="s">
        <v>902</v>
      </c>
      <c r="K36" s="499" t="s">
        <v>10</v>
      </c>
      <c r="L36" s="499" t="s">
        <v>902</v>
      </c>
      <c r="M36" s="499" t="s">
        <v>10</v>
      </c>
    </row>
    <row r="37" spans="1:17" ht="18.75" x14ac:dyDescent="0.3">
      <c r="A37" s="504"/>
      <c r="B37" s="503" t="s">
        <v>7</v>
      </c>
      <c r="C37" s="503" t="s">
        <v>18</v>
      </c>
      <c r="D37" s="503" t="s">
        <v>7</v>
      </c>
      <c r="E37" s="503" t="s">
        <v>18</v>
      </c>
      <c r="F37" s="503" t="s">
        <v>7</v>
      </c>
      <c r="G37" s="503" t="s">
        <v>18</v>
      </c>
      <c r="H37" s="503" t="s">
        <v>7</v>
      </c>
      <c r="I37" s="503" t="s">
        <v>18</v>
      </c>
      <c r="J37" s="503" t="s">
        <v>7</v>
      </c>
      <c r="K37" s="503" t="s">
        <v>18</v>
      </c>
      <c r="L37" s="503" t="s">
        <v>7</v>
      </c>
      <c r="M37" s="503" t="s">
        <v>18</v>
      </c>
    </row>
    <row r="38" spans="1:17" ht="18.75" x14ac:dyDescent="0.3">
      <c r="A38" s="500" t="s">
        <v>915</v>
      </c>
      <c r="B38" s="502"/>
      <c r="C38" s="502"/>
      <c r="D38" s="502"/>
      <c r="E38" s="502"/>
      <c r="F38" s="502"/>
      <c r="G38" s="502"/>
      <c r="H38" s="502"/>
      <c r="I38" s="502"/>
      <c r="J38" s="502"/>
      <c r="K38" s="502"/>
      <c r="L38" s="502"/>
      <c r="M38" s="502"/>
      <c r="Q38" t="s">
        <v>1966</v>
      </c>
    </row>
    <row r="39" spans="1:17" ht="18.75" x14ac:dyDescent="0.3">
      <c r="A39" s="57" t="s">
        <v>916</v>
      </c>
      <c r="B39" s="501"/>
      <c r="C39" s="97"/>
      <c r="D39" s="501"/>
      <c r="E39" s="97"/>
      <c r="F39" s="501"/>
      <c r="G39" s="97"/>
      <c r="H39" s="97"/>
      <c r="I39" s="97"/>
      <c r="J39" s="501"/>
      <c r="K39" s="97"/>
      <c r="L39" s="508"/>
      <c r="M39" s="68"/>
    </row>
    <row r="40" spans="1:17" ht="18.75" x14ac:dyDescent="0.3">
      <c r="A40" s="502" t="s">
        <v>917</v>
      </c>
      <c r="B40" s="501"/>
      <c r="C40" s="97"/>
      <c r="D40" s="501"/>
      <c r="E40" s="97"/>
      <c r="F40" s="501"/>
      <c r="G40" s="97"/>
      <c r="H40" s="97"/>
      <c r="I40" s="97"/>
      <c r="J40" s="501"/>
      <c r="K40" s="97"/>
      <c r="L40" s="508"/>
      <c r="M40" s="68"/>
    </row>
    <row r="41" spans="1:17" ht="18.75" x14ac:dyDescent="0.3">
      <c r="A41" s="554" t="s">
        <v>72</v>
      </c>
      <c r="B41" s="574" t="s">
        <v>73</v>
      </c>
      <c r="C41" s="583" t="s">
        <v>73</v>
      </c>
      <c r="D41" s="574" t="s">
        <v>73</v>
      </c>
      <c r="E41" s="583" t="s">
        <v>73</v>
      </c>
      <c r="F41" s="574" t="s">
        <v>73</v>
      </c>
      <c r="G41" s="583" t="s">
        <v>73</v>
      </c>
      <c r="H41" s="583" t="s">
        <v>73</v>
      </c>
      <c r="I41" s="583" t="s">
        <v>73</v>
      </c>
      <c r="J41" s="574" t="s">
        <v>73</v>
      </c>
      <c r="K41" s="583" t="s">
        <v>73</v>
      </c>
      <c r="L41" s="54" t="s">
        <v>74</v>
      </c>
      <c r="M41" s="583" t="s">
        <v>73</v>
      </c>
    </row>
    <row r="42" spans="1:17" ht="18.75" x14ac:dyDescent="0.3">
      <c r="A42" s="56" t="s">
        <v>918</v>
      </c>
      <c r="B42" s="500"/>
      <c r="C42" s="500"/>
      <c r="D42" s="500"/>
      <c r="E42" s="500"/>
      <c r="F42" s="500"/>
      <c r="G42" s="500"/>
      <c r="H42" s="500"/>
      <c r="I42" s="500"/>
      <c r="J42" s="500"/>
      <c r="K42" s="500"/>
      <c r="L42" s="500"/>
      <c r="M42" s="500"/>
    </row>
    <row r="43" spans="1:17" ht="18.75" x14ac:dyDescent="0.3">
      <c r="A43" s="506" t="s">
        <v>1918</v>
      </c>
      <c r="B43" s="501"/>
      <c r="C43" s="502"/>
      <c r="D43" s="501"/>
      <c r="E43" s="502"/>
      <c r="F43" s="501"/>
      <c r="G43" s="502"/>
      <c r="H43" s="501"/>
      <c r="I43" s="502"/>
      <c r="J43" s="501"/>
      <c r="K43" s="502"/>
      <c r="L43" s="502"/>
      <c r="M43" s="502"/>
    </row>
    <row r="44" spans="1:17" ht="18.75" x14ac:dyDescent="0.3">
      <c r="A44" s="502" t="s">
        <v>1917</v>
      </c>
      <c r="B44" s="501"/>
      <c r="C44" s="55"/>
      <c r="D44" s="501"/>
      <c r="E44" s="55"/>
      <c r="F44" s="501"/>
      <c r="G44" s="55"/>
      <c r="H44" s="97"/>
      <c r="I44" s="55"/>
      <c r="J44" s="501"/>
      <c r="K44" s="55"/>
      <c r="L44" s="508"/>
      <c r="M44" s="71"/>
    </row>
    <row r="45" spans="1:17" ht="18.75" x14ac:dyDescent="0.3">
      <c r="A45" s="502" t="s">
        <v>919</v>
      </c>
      <c r="B45" s="501"/>
      <c r="C45" s="97"/>
      <c r="D45" s="501"/>
      <c r="E45" s="97"/>
      <c r="F45" s="501"/>
      <c r="G45" s="97"/>
      <c r="H45" s="501"/>
      <c r="I45" s="97"/>
      <c r="J45" s="501"/>
      <c r="K45" s="97"/>
      <c r="L45" s="508"/>
      <c r="M45" s="552"/>
    </row>
    <row r="46" spans="1:17" ht="18.75" x14ac:dyDescent="0.3">
      <c r="A46" s="502" t="s">
        <v>1916</v>
      </c>
      <c r="B46" s="501"/>
      <c r="C46" s="556"/>
      <c r="D46" s="501"/>
      <c r="E46" s="556"/>
      <c r="F46" s="501"/>
      <c r="G46" s="556"/>
      <c r="H46" s="501"/>
      <c r="I46" s="556"/>
      <c r="J46" s="501"/>
      <c r="K46" s="556"/>
      <c r="L46" s="508"/>
      <c r="M46" s="558"/>
    </row>
    <row r="47" spans="1:17" ht="18.75" x14ac:dyDescent="0.3">
      <c r="A47" s="554" t="s">
        <v>72</v>
      </c>
      <c r="B47" s="574" t="s">
        <v>73</v>
      </c>
      <c r="C47" s="583" t="s">
        <v>73</v>
      </c>
      <c r="D47" s="574" t="s">
        <v>73</v>
      </c>
      <c r="E47" s="583" t="s">
        <v>73</v>
      </c>
      <c r="F47" s="574" t="s">
        <v>73</v>
      </c>
      <c r="G47" s="583" t="s">
        <v>73</v>
      </c>
      <c r="H47" s="583" t="s">
        <v>73</v>
      </c>
      <c r="I47" s="583" t="s">
        <v>73</v>
      </c>
      <c r="J47" s="574" t="s">
        <v>73</v>
      </c>
      <c r="K47" s="583" t="s">
        <v>73</v>
      </c>
      <c r="L47" s="54" t="s">
        <v>73</v>
      </c>
      <c r="M47" s="583" t="s">
        <v>73</v>
      </c>
    </row>
    <row r="48" spans="1:17" ht="18.75" x14ac:dyDescent="0.3">
      <c r="A48" s="500" t="s">
        <v>1679</v>
      </c>
      <c r="B48" s="500"/>
      <c r="C48" s="538"/>
      <c r="D48" s="538"/>
      <c r="E48" s="538"/>
      <c r="F48" s="538"/>
      <c r="G48" s="538"/>
      <c r="H48" s="538"/>
      <c r="I48" s="538"/>
      <c r="J48" s="538"/>
      <c r="K48" s="538"/>
      <c r="L48" s="538"/>
      <c r="M48" s="538"/>
    </row>
    <row r="49" spans="1:13" ht="18.75" x14ac:dyDescent="0.3">
      <c r="A49" s="502" t="s">
        <v>1680</v>
      </c>
      <c r="B49" s="502"/>
      <c r="C49" s="502"/>
      <c r="D49" s="502"/>
      <c r="E49" s="502"/>
      <c r="F49" s="502"/>
      <c r="G49" s="502"/>
      <c r="H49" s="502"/>
      <c r="I49" s="502"/>
      <c r="J49" s="502"/>
      <c r="K49" s="502"/>
      <c r="L49" s="502"/>
      <c r="M49" s="502"/>
    </row>
    <row r="50" spans="1:13" ht="18.75" x14ac:dyDescent="0.3">
      <c r="A50" s="502" t="s">
        <v>920</v>
      </c>
      <c r="B50" s="503"/>
      <c r="C50" s="555"/>
      <c r="D50" s="503"/>
      <c r="E50" s="299"/>
      <c r="F50" s="501"/>
      <c r="G50" s="299"/>
      <c r="H50" s="556"/>
      <c r="I50" s="299"/>
      <c r="J50" s="501"/>
      <c r="K50" s="299"/>
      <c r="L50" s="508"/>
      <c r="M50" s="557"/>
    </row>
    <row r="51" spans="1:13" ht="18.75" x14ac:dyDescent="0.3">
      <c r="A51" s="553" t="s">
        <v>72</v>
      </c>
      <c r="B51" s="501" t="s">
        <v>73</v>
      </c>
      <c r="C51" s="556" t="s">
        <v>74</v>
      </c>
      <c r="D51" s="501" t="s">
        <v>73</v>
      </c>
      <c r="E51" s="515" t="s">
        <v>73</v>
      </c>
      <c r="F51" s="574" t="s">
        <v>73</v>
      </c>
      <c r="G51" s="54" t="s">
        <v>73</v>
      </c>
      <c r="H51" s="54" t="s">
        <v>73</v>
      </c>
      <c r="I51" s="54" t="s">
        <v>73</v>
      </c>
      <c r="J51" s="574" t="s">
        <v>73</v>
      </c>
      <c r="K51" s="54" t="s">
        <v>73</v>
      </c>
      <c r="L51" s="54" t="s">
        <v>73</v>
      </c>
      <c r="M51" s="54" t="s">
        <v>73</v>
      </c>
    </row>
    <row r="52" spans="1:13" ht="18.75" x14ac:dyDescent="0.3">
      <c r="A52" s="554" t="s">
        <v>921</v>
      </c>
      <c r="B52" s="656">
        <f t="shared" ref="B52:I52" si="2">B14+B28</f>
        <v>5</v>
      </c>
      <c r="C52" s="630">
        <f t="shared" si="2"/>
        <v>107143000</v>
      </c>
      <c r="D52" s="554">
        <f t="shared" si="2"/>
        <v>5</v>
      </c>
      <c r="E52" s="630">
        <f t="shared" si="2"/>
        <v>107143000</v>
      </c>
      <c r="F52" s="554">
        <f t="shared" si="2"/>
        <v>5</v>
      </c>
      <c r="G52" s="630">
        <f t="shared" si="2"/>
        <v>107143000</v>
      </c>
      <c r="H52" s="54">
        <f t="shared" si="2"/>
        <v>5</v>
      </c>
      <c r="I52" s="630">
        <f t="shared" si="2"/>
        <v>107143000</v>
      </c>
      <c r="J52" s="554"/>
      <c r="K52" s="630">
        <f>K14+K28</f>
        <v>107143000</v>
      </c>
      <c r="L52" s="554"/>
      <c r="M52" s="58">
        <f>M14+M28</f>
        <v>535715000</v>
      </c>
    </row>
    <row r="60" spans="1:13" ht="27.75" x14ac:dyDescent="0.2">
      <c r="M60" s="474">
        <v>120</v>
      </c>
    </row>
  </sheetData>
  <mergeCells count="15">
    <mergeCell ref="L35:M35"/>
    <mergeCell ref="A5:M5"/>
    <mergeCell ref="A6:M6"/>
    <mergeCell ref="A7:M7"/>
    <mergeCell ref="B8:C8"/>
    <mergeCell ref="D8:E8"/>
    <mergeCell ref="F8:G8"/>
    <mergeCell ref="H8:I8"/>
    <mergeCell ref="J8:K8"/>
    <mergeCell ref="L8:M8"/>
    <mergeCell ref="B35:C35"/>
    <mergeCell ref="D35:E35"/>
    <mergeCell ref="F35:G35"/>
    <mergeCell ref="H35:I35"/>
    <mergeCell ref="J35:K35"/>
  </mergeCells>
  <pageMargins left="0.35433070866141736" right="0.19685039370078741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M27"/>
  <sheetViews>
    <sheetView topLeftCell="A19" workbookViewId="0">
      <selection activeCell="E13" sqref="E13"/>
    </sheetView>
  </sheetViews>
  <sheetFormatPr defaultColWidth="9" defaultRowHeight="18.75" x14ac:dyDescent="0.3"/>
  <cols>
    <col min="1" max="1" width="17.625" style="215" customWidth="1"/>
    <col min="2" max="2" width="7.25" style="215" customWidth="1"/>
    <col min="3" max="3" width="9.75" style="215" bestFit="1" customWidth="1"/>
    <col min="4" max="4" width="7.25" style="215" customWidth="1"/>
    <col min="5" max="5" width="9.75" style="215" bestFit="1" customWidth="1"/>
    <col min="6" max="6" width="7.25" style="215" customWidth="1"/>
    <col min="7" max="7" width="9.75" style="215" bestFit="1" customWidth="1"/>
    <col min="8" max="8" width="7.25" style="215" customWidth="1"/>
    <col min="9" max="9" width="9.75" style="215" bestFit="1" customWidth="1"/>
    <col min="10" max="10" width="7.25" style="215" customWidth="1"/>
    <col min="11" max="11" width="9.75" style="215" bestFit="1" customWidth="1"/>
    <col min="12" max="12" width="7.25" style="215" customWidth="1"/>
    <col min="13" max="13" width="10.875" style="215" bestFit="1" customWidth="1"/>
    <col min="14" max="16384" width="9" style="215"/>
  </cols>
  <sheetData>
    <row r="3" spans="1:13" x14ac:dyDescent="0.3">
      <c r="L3" s="666"/>
      <c r="M3" s="287" t="s">
        <v>1618</v>
      </c>
    </row>
    <row r="4" spans="1:13" ht="20.25" x14ac:dyDescent="0.3">
      <c r="A4" s="680" t="s">
        <v>1711</v>
      </c>
      <c r="B4" s="680"/>
      <c r="C4" s="680"/>
      <c r="D4" s="680"/>
      <c r="E4" s="680"/>
      <c r="F4" s="680"/>
      <c r="G4" s="680"/>
      <c r="H4" s="680"/>
      <c r="I4" s="680"/>
      <c r="J4" s="680"/>
      <c r="K4" s="680"/>
      <c r="L4" s="680"/>
      <c r="M4" s="680"/>
    </row>
    <row r="5" spans="1:13" ht="20.25" x14ac:dyDescent="0.3">
      <c r="A5" s="680" t="s">
        <v>3</v>
      </c>
      <c r="B5" s="680"/>
      <c r="C5" s="680"/>
      <c r="D5" s="680"/>
      <c r="E5" s="680"/>
      <c r="F5" s="680"/>
      <c r="G5" s="680"/>
      <c r="H5" s="680"/>
      <c r="I5" s="680"/>
      <c r="J5" s="680"/>
      <c r="K5" s="680"/>
      <c r="L5" s="680"/>
      <c r="M5" s="680"/>
    </row>
    <row r="6" spans="1:13" ht="20.25" x14ac:dyDescent="0.3">
      <c r="A6" s="276"/>
      <c r="B6" s="276"/>
      <c r="C6" s="276"/>
      <c r="D6" s="276"/>
      <c r="E6" s="276"/>
      <c r="F6" s="276"/>
      <c r="G6" s="276"/>
      <c r="H6" s="276"/>
      <c r="I6" s="276"/>
      <c r="J6" s="276"/>
      <c r="K6" s="276"/>
    </row>
    <row r="7" spans="1:13" x14ac:dyDescent="0.3">
      <c r="A7" s="418"/>
      <c r="B7" s="694" t="s">
        <v>922</v>
      </c>
      <c r="C7" s="695"/>
      <c r="D7" s="694" t="s">
        <v>923</v>
      </c>
      <c r="E7" s="695"/>
      <c r="F7" s="694" t="s">
        <v>924</v>
      </c>
      <c r="G7" s="695"/>
      <c r="H7" s="694" t="s">
        <v>925</v>
      </c>
      <c r="I7" s="695"/>
      <c r="J7" s="694" t="s">
        <v>926</v>
      </c>
      <c r="K7" s="695"/>
      <c r="L7" s="694" t="s">
        <v>901</v>
      </c>
      <c r="M7" s="695"/>
    </row>
    <row r="8" spans="1:13" x14ac:dyDescent="0.3">
      <c r="A8" s="419"/>
      <c r="B8" s="437" t="s">
        <v>902</v>
      </c>
      <c r="C8" s="437" t="s">
        <v>10</v>
      </c>
      <c r="D8" s="437" t="s">
        <v>902</v>
      </c>
      <c r="E8" s="437" t="s">
        <v>10</v>
      </c>
      <c r="F8" s="437" t="s">
        <v>902</v>
      </c>
      <c r="G8" s="437" t="s">
        <v>10</v>
      </c>
      <c r="H8" s="437" t="s">
        <v>902</v>
      </c>
      <c r="I8" s="437" t="s">
        <v>10</v>
      </c>
      <c r="J8" s="437" t="s">
        <v>902</v>
      </c>
      <c r="K8" s="437" t="s">
        <v>10</v>
      </c>
      <c r="L8" s="437" t="s">
        <v>902</v>
      </c>
      <c r="M8" s="437" t="s">
        <v>10</v>
      </c>
    </row>
    <row r="9" spans="1:13" x14ac:dyDescent="0.3">
      <c r="A9" s="419"/>
      <c r="B9" s="467" t="s">
        <v>7</v>
      </c>
      <c r="C9" s="467" t="s">
        <v>18</v>
      </c>
      <c r="D9" s="467" t="s">
        <v>7</v>
      </c>
      <c r="E9" s="467" t="s">
        <v>18</v>
      </c>
      <c r="F9" s="467" t="s">
        <v>7</v>
      </c>
      <c r="G9" s="467" t="s">
        <v>18</v>
      </c>
      <c r="H9" s="467" t="s">
        <v>7</v>
      </c>
      <c r="I9" s="467" t="s">
        <v>18</v>
      </c>
      <c r="J9" s="467" t="s">
        <v>7</v>
      </c>
      <c r="K9" s="467" t="s">
        <v>18</v>
      </c>
      <c r="L9" s="467" t="s">
        <v>7</v>
      </c>
      <c r="M9" s="467" t="s">
        <v>18</v>
      </c>
    </row>
    <row r="10" spans="1:13" x14ac:dyDescent="0.3">
      <c r="A10" s="419"/>
      <c r="B10" s="445"/>
      <c r="C10" s="445"/>
      <c r="D10" s="445"/>
      <c r="E10" s="445"/>
      <c r="F10" s="445"/>
      <c r="G10" s="445"/>
      <c r="H10" s="445"/>
      <c r="I10" s="445"/>
      <c r="J10" s="445"/>
      <c r="K10" s="445"/>
      <c r="L10" s="445"/>
      <c r="M10" s="445"/>
    </row>
    <row r="11" spans="1:13" x14ac:dyDescent="0.3">
      <c r="A11" s="419"/>
      <c r="B11" s="445"/>
      <c r="C11" s="445"/>
      <c r="D11" s="445"/>
      <c r="E11" s="445"/>
      <c r="F11" s="445"/>
      <c r="G11" s="445"/>
      <c r="H11" s="445"/>
      <c r="I11" s="445"/>
      <c r="J11" s="445"/>
      <c r="K11" s="445"/>
      <c r="L11" s="445"/>
      <c r="M11" s="445"/>
    </row>
    <row r="12" spans="1:13" x14ac:dyDescent="0.3">
      <c r="A12" s="419"/>
      <c r="B12" s="419"/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</row>
    <row r="13" spans="1:13" x14ac:dyDescent="0.3">
      <c r="A13" s="442" t="s">
        <v>1616</v>
      </c>
      <c r="B13" s="445">
        <v>19</v>
      </c>
      <c r="C13" s="667">
        <v>6961700</v>
      </c>
      <c r="D13" s="445">
        <v>19</v>
      </c>
      <c r="E13" s="667">
        <v>6961700</v>
      </c>
      <c r="F13" s="445">
        <v>19</v>
      </c>
      <c r="G13" s="667">
        <v>6961700</v>
      </c>
      <c r="H13" s="445">
        <v>17</v>
      </c>
      <c r="I13" s="667">
        <v>5911700</v>
      </c>
      <c r="J13" s="445">
        <v>17</v>
      </c>
      <c r="K13" s="667">
        <v>5911700</v>
      </c>
      <c r="L13" s="445">
        <f>B13+D13+F13+H13+J13</f>
        <v>91</v>
      </c>
      <c r="M13" s="668">
        <f>C13+E13+G13+I13+K13</f>
        <v>32708500</v>
      </c>
    </row>
    <row r="14" spans="1:13" x14ac:dyDescent="0.3">
      <c r="A14" s="442" t="s">
        <v>1712</v>
      </c>
      <c r="B14" s="445"/>
      <c r="C14" s="667"/>
      <c r="D14" s="445"/>
      <c r="E14" s="667"/>
      <c r="F14" s="445"/>
      <c r="G14" s="667"/>
      <c r="H14" s="445"/>
      <c r="I14" s="667"/>
      <c r="J14" s="445"/>
      <c r="K14" s="667"/>
      <c r="L14" s="445"/>
      <c r="M14" s="668"/>
    </row>
    <row r="15" spans="1:13" x14ac:dyDescent="0.3">
      <c r="A15" s="442" t="s">
        <v>1713</v>
      </c>
      <c r="B15" s="445"/>
      <c r="C15" s="445"/>
      <c r="D15" s="445"/>
      <c r="E15" s="445"/>
      <c r="F15" s="445"/>
      <c r="G15" s="445"/>
      <c r="H15" s="445"/>
      <c r="I15" s="445"/>
      <c r="J15" s="445"/>
      <c r="K15" s="445"/>
      <c r="L15" s="445"/>
      <c r="M15" s="445"/>
    </row>
    <row r="16" spans="1:13" x14ac:dyDescent="0.3">
      <c r="A16" s="442" t="s">
        <v>1617</v>
      </c>
      <c r="B16" s="445"/>
      <c r="C16" s="445"/>
      <c r="D16" s="445"/>
      <c r="E16" s="445"/>
      <c r="F16" s="445"/>
      <c r="G16" s="445"/>
      <c r="H16" s="445"/>
      <c r="I16" s="445"/>
      <c r="J16" s="445"/>
      <c r="K16" s="445"/>
      <c r="L16" s="445"/>
      <c r="M16" s="445"/>
    </row>
    <row r="17" spans="1:13" x14ac:dyDescent="0.3">
      <c r="A17" s="442"/>
      <c r="B17" s="445"/>
      <c r="C17" s="445"/>
      <c r="D17" s="445"/>
      <c r="E17" s="445"/>
      <c r="F17" s="445"/>
      <c r="G17" s="445"/>
      <c r="H17" s="445"/>
      <c r="I17" s="445"/>
      <c r="J17" s="445"/>
      <c r="K17" s="445"/>
      <c r="L17" s="445"/>
      <c r="M17" s="445"/>
    </row>
    <row r="18" spans="1:13" x14ac:dyDescent="0.3">
      <c r="A18" s="419"/>
      <c r="B18" s="445"/>
      <c r="C18" s="445"/>
      <c r="D18" s="445"/>
      <c r="E18" s="445"/>
      <c r="F18" s="445"/>
      <c r="G18" s="445"/>
      <c r="H18" s="445"/>
      <c r="I18" s="445"/>
      <c r="J18" s="445"/>
      <c r="K18" s="445"/>
      <c r="L18" s="445"/>
      <c r="M18" s="445"/>
    </row>
    <row r="19" spans="1:13" x14ac:dyDescent="0.3">
      <c r="A19" s="419"/>
      <c r="B19" s="445"/>
      <c r="C19" s="445"/>
      <c r="D19" s="445"/>
      <c r="E19" s="445"/>
      <c r="F19" s="445"/>
      <c r="G19" s="445"/>
      <c r="H19" s="445"/>
      <c r="I19" s="445"/>
      <c r="J19" s="445"/>
      <c r="K19" s="445"/>
      <c r="L19" s="445"/>
      <c r="M19" s="445"/>
    </row>
    <row r="20" spans="1:13" x14ac:dyDescent="0.3">
      <c r="A20" s="419"/>
      <c r="B20" s="445"/>
      <c r="C20" s="445"/>
      <c r="D20" s="445"/>
      <c r="E20" s="445"/>
      <c r="F20" s="445"/>
      <c r="G20" s="445"/>
      <c r="H20" s="445"/>
      <c r="I20" s="445"/>
      <c r="J20" s="445"/>
      <c r="K20" s="445"/>
      <c r="L20" s="445"/>
      <c r="M20" s="445"/>
    </row>
    <row r="21" spans="1:13" x14ac:dyDescent="0.3">
      <c r="A21" s="450" t="s">
        <v>921</v>
      </c>
      <c r="B21" s="450">
        <f t="shared" ref="B21:M21" si="0">B13</f>
        <v>19</v>
      </c>
      <c r="C21" s="669">
        <f t="shared" si="0"/>
        <v>6961700</v>
      </c>
      <c r="D21" s="450">
        <f t="shared" si="0"/>
        <v>19</v>
      </c>
      <c r="E21" s="669">
        <f t="shared" si="0"/>
        <v>6961700</v>
      </c>
      <c r="F21" s="450">
        <f t="shared" si="0"/>
        <v>19</v>
      </c>
      <c r="G21" s="669">
        <f t="shared" si="0"/>
        <v>6961700</v>
      </c>
      <c r="H21" s="450">
        <f t="shared" si="0"/>
        <v>17</v>
      </c>
      <c r="I21" s="669">
        <f t="shared" si="0"/>
        <v>5911700</v>
      </c>
      <c r="J21" s="450">
        <f t="shared" si="0"/>
        <v>17</v>
      </c>
      <c r="K21" s="669">
        <f t="shared" si="0"/>
        <v>5911700</v>
      </c>
      <c r="L21" s="450">
        <f t="shared" si="0"/>
        <v>91</v>
      </c>
      <c r="M21" s="670">
        <f t="shared" si="0"/>
        <v>32708500</v>
      </c>
    </row>
    <row r="26" spans="1:13" ht="27.75" x14ac:dyDescent="0.3">
      <c r="M26" s="590">
        <v>106</v>
      </c>
    </row>
    <row r="27" spans="1:13" x14ac:dyDescent="0.3">
      <c r="M27" s="590"/>
    </row>
  </sheetData>
  <mergeCells count="8">
    <mergeCell ref="L7:M7"/>
    <mergeCell ref="A4:M4"/>
    <mergeCell ref="A5:M5"/>
    <mergeCell ref="B7:C7"/>
    <mergeCell ref="D7:E7"/>
    <mergeCell ref="F7:G7"/>
    <mergeCell ref="H7:I7"/>
    <mergeCell ref="J7:K7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ผ.02</vt:lpstr>
      <vt:lpstr>ผ.02.2</vt:lpstr>
      <vt:lpstr>ผ.03</vt:lpstr>
      <vt:lpstr>ผ.01</vt:lpstr>
      <vt:lpstr>ผ.01จากผ03</vt:lpstr>
      <vt:lpstr>ผ.02-1</vt:lpstr>
      <vt:lpstr>ผ01จากผ.02</vt:lpstr>
      <vt:lpstr>ผ01จากผ02.2</vt:lpstr>
      <vt:lpstr>ผ.01.1</vt:lpstr>
      <vt:lpstr>ผ01จากผ02.1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inter8964</cp:lastModifiedBy>
  <cp:lastPrinted>2021-11-17T01:51:50Z</cp:lastPrinted>
  <dcterms:created xsi:type="dcterms:W3CDTF">2021-08-16T03:58:27Z</dcterms:created>
  <dcterms:modified xsi:type="dcterms:W3CDTF">2024-03-26T04:17:29Z</dcterms:modified>
</cp:coreProperties>
</file>