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5970" tabRatio="681" activeTab="5"/>
  </bookViews>
  <sheets>
    <sheet name="Sheet1" sheetId="1" r:id="rId1"/>
    <sheet name="ต.ค" sheetId="2" r:id="rId2"/>
    <sheet name="พ.ย." sheetId="3" r:id="rId3"/>
    <sheet name="ธ.ค." sheetId="4" r:id="rId4"/>
    <sheet name="ม.ค." sheetId="5" r:id="rId5"/>
    <sheet name="ก.พ. " sheetId="6" r:id="rId6"/>
    <sheet name="มี่.ค." sheetId="7" r:id="rId7"/>
    <sheet name="เม.ย." sheetId="8" r:id="rId8"/>
    <sheet name="พ.ค." sheetId="9" r:id="rId9"/>
    <sheet name="มิ.ย." sheetId="10" r:id="rId10"/>
    <sheet name="ก.ค." sheetId="11" r:id="rId11"/>
    <sheet name="ส.ค." sheetId="12" r:id="rId12"/>
    <sheet name="ก.ย." sheetId="13" r:id="rId13"/>
  </sheets>
  <definedNames/>
  <calcPr fullCalcOnLoad="1"/>
</workbook>
</file>

<file path=xl/sharedStrings.xml><?xml version="1.0" encoding="utf-8"?>
<sst xmlns="http://schemas.openxmlformats.org/spreadsheetml/2006/main" count="599" uniqueCount="56">
  <si>
    <t>กระดาษทำการกระทบยอด</t>
  </si>
  <si>
    <t xml:space="preserve">                    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</si>
  <si>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</si>
  <si>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</si>
  <si>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</si>
  <si>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</si>
  <si>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00110</t>
  </si>
  <si>
    <t>00111</t>
  </si>
  <si>
    <t>00120</t>
  </si>
  <si>
    <t>00121</t>
  </si>
  <si>
    <t>00113</t>
  </si>
  <si>
    <t>00210</t>
  </si>
  <si>
    <t>00211</t>
  </si>
  <si>
    <t>00212</t>
  </si>
  <si>
    <t>00241</t>
  </si>
  <si>
    <t>00242</t>
  </si>
  <si>
    <t>00240</t>
  </si>
  <si>
    <t>00243</t>
  </si>
  <si>
    <t>00244</t>
  </si>
  <si>
    <t>00260</t>
  </si>
  <si>
    <t>00262</t>
  </si>
  <si>
    <t>00261</t>
  </si>
  <si>
    <t>00410</t>
  </si>
  <si>
    <t>00411</t>
  </si>
  <si>
    <t>00320</t>
  </si>
  <si>
    <t>00321</t>
  </si>
  <si>
    <t>00123</t>
  </si>
  <si>
    <t>รายจ่ายจากเงินสะสม</t>
  </si>
  <si>
    <t xml:space="preserve">        </t>
  </si>
  <si>
    <t xml:space="preserve"> แผนงาน/งาน</t>
  </si>
  <si>
    <t>แผนงาน/งาน</t>
  </si>
  <si>
    <t xml:space="preserve">                      รวมเดือนนี้</t>
  </si>
  <si>
    <t xml:space="preserve">                  รวมเดือนนี้</t>
  </si>
  <si>
    <t>00220</t>
  </si>
  <si>
    <t>00221</t>
  </si>
  <si>
    <t xml:space="preserve"> -2-</t>
  </si>
  <si>
    <t xml:space="preserve">                       รวมเดือนนี้</t>
  </si>
  <si>
    <t xml:space="preserve">                  รวมตั้งแต่ต้นปี</t>
  </si>
  <si>
    <t xml:space="preserve">                    รวมเดือนนี้</t>
  </si>
  <si>
    <t>005</t>
  </si>
  <si>
    <t>000</t>
  </si>
  <si>
    <t>130</t>
  </si>
  <si>
    <t>ประจำเดือน มีนาคม  2554</t>
  </si>
  <si>
    <t>002</t>
  </si>
  <si>
    <t xml:space="preserve">    รวมเดือนนี้</t>
  </si>
  <si>
    <t xml:space="preserve">ประจำเดือน พฤษภาคม  2554 </t>
  </si>
  <si>
    <t>ประจำเดือน เมษายน  2554</t>
  </si>
  <si>
    <t>ประจำเดือน มิถุนายน  2554</t>
  </si>
  <si>
    <t>ประจำเดือน กรกฎาคม  2554</t>
  </si>
  <si>
    <t>ประจำเดือน สิงหาคม  2554</t>
  </si>
  <si>
    <t>ประจำเดือน กันยายน  2554</t>
  </si>
  <si>
    <t>ประจำเดือน ตุลาคม  2554</t>
  </si>
  <si>
    <t>ประจำเดือน พฤศจิกายน  2554</t>
  </si>
  <si>
    <t>ประจำเดือน มกราคม  2555</t>
  </si>
  <si>
    <t>ประจำเดือน ธันวาคม  2554</t>
  </si>
  <si>
    <t>ประจำเดือน กุมภาพันธ์  2555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</si>
</sst>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  <numFmt numFmtId="202" formatCode="0.0"/>
    <numFmt numFmtId="203" formatCode="#,##0.00_ ;\-#,##0.00\ 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#,##0.0"/>
    <numFmt numFmtId="209" formatCode="#,##0_ ;\-#,##0\ "/>
  </numFmts>
  <fonts count="8">
    <font>
      <sz val="14"/>
      <name val="Cordia New"/>
      <family val="0"/>
    </font>
    <font>
      <b/>
      <sz val="16"/>
      <name val="Cordia New"/>
      <family val="2"/>
    </font>
    <font>
      <sz val="10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199" fontId="3" fillId="0" borderId="4" xfId="0" applyNumberFormat="1" applyFont="1" applyBorder="1" applyAlignment="1">
      <alignment/>
    </xf>
    <xf numFmtId="199" fontId="3" fillId="0" borderId="2" xfId="17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99" fontId="3" fillId="0" borderId="11" xfId="17" applyNumberFormat="1" applyFont="1" applyBorder="1" applyAlignment="1">
      <alignment/>
    </xf>
    <xf numFmtId="199" fontId="3" fillId="0" borderId="12" xfId="17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199" fontId="3" fillId="0" borderId="8" xfId="17" applyNumberFormat="1" applyFont="1" applyBorder="1" applyAlignment="1">
      <alignment/>
    </xf>
    <xf numFmtId="199" fontId="3" fillId="0" borderId="6" xfId="17" applyNumberFormat="1" applyFont="1" applyBorder="1" applyAlignment="1">
      <alignment/>
    </xf>
    <xf numFmtId="0" fontId="3" fillId="0" borderId="6" xfId="0" applyFont="1" applyBorder="1" applyAlignment="1">
      <alignment/>
    </xf>
    <xf numFmtId="199" fontId="3" fillId="0" borderId="6" xfId="0" applyNumberFormat="1" applyFont="1" applyBorder="1" applyAlignment="1">
      <alignment/>
    </xf>
    <xf numFmtId="199" fontId="3" fillId="0" borderId="4" xfId="17" applyNumberFormat="1" applyFont="1" applyBorder="1" applyAlignment="1">
      <alignment/>
    </xf>
    <xf numFmtId="199" fontId="3" fillId="0" borderId="13" xfId="17" applyNumberFormat="1" applyFont="1" applyBorder="1" applyAlignment="1">
      <alignment/>
    </xf>
    <xf numFmtId="199" fontId="3" fillId="0" borderId="14" xfId="17" applyNumberFormat="1" applyFont="1" applyBorder="1" applyAlignment="1">
      <alignment/>
    </xf>
    <xf numFmtId="19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15" xfId="17" applyNumberFormat="1" applyFont="1" applyBorder="1" applyAlignment="1">
      <alignment/>
    </xf>
    <xf numFmtId="0" fontId="3" fillId="0" borderId="15" xfId="0" applyFont="1" applyBorder="1" applyAlignment="1">
      <alignment/>
    </xf>
    <xf numFmtId="19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99" fontId="3" fillId="0" borderId="0" xfId="17" applyNumberFormat="1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10" xfId="17" applyNumberFormat="1" applyFont="1" applyBorder="1" applyAlignment="1">
      <alignment/>
    </xf>
    <xf numFmtId="199" fontId="3" fillId="0" borderId="10" xfId="0" applyNumberFormat="1" applyFont="1" applyBorder="1" applyAlignment="1">
      <alignment/>
    </xf>
    <xf numFmtId="199" fontId="3" fillId="0" borderId="16" xfId="17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99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3" fontId="2" fillId="0" borderId="0" xfId="17" applyFont="1" applyAlignment="1">
      <alignment/>
    </xf>
    <xf numFmtId="199" fontId="2" fillId="0" borderId="0" xfId="17" applyNumberFormat="1" applyFont="1" applyAlignment="1">
      <alignment/>
    </xf>
    <xf numFmtId="199" fontId="2" fillId="0" borderId="0" xfId="0" applyNumberFormat="1" applyFont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199" fontId="4" fillId="0" borderId="11" xfId="17" applyNumberFormat="1" applyFont="1" applyBorder="1" applyAlignment="1">
      <alignment/>
    </xf>
    <xf numFmtId="0" fontId="4" fillId="0" borderId="11" xfId="0" applyFont="1" applyBorder="1" applyAlignment="1">
      <alignment/>
    </xf>
    <xf numFmtId="199" fontId="4" fillId="0" borderId="21" xfId="17" applyNumberFormat="1" applyFont="1" applyBorder="1" applyAlignment="1">
      <alignment/>
    </xf>
    <xf numFmtId="199" fontId="4" fillId="0" borderId="12" xfId="17" applyNumberFormat="1" applyFont="1" applyBorder="1" applyAlignment="1">
      <alignment/>
    </xf>
    <xf numFmtId="0" fontId="4" fillId="0" borderId="21" xfId="0" applyFont="1" applyBorder="1" applyAlignment="1">
      <alignment/>
    </xf>
    <xf numFmtId="199" fontId="4" fillId="0" borderId="11" xfId="0" applyNumberFormat="1" applyFont="1" applyBorder="1" applyAlignment="1">
      <alignment/>
    </xf>
    <xf numFmtId="199" fontId="4" fillId="0" borderId="16" xfId="17" applyNumberFormat="1" applyFont="1" applyBorder="1" applyAlignment="1">
      <alignment/>
    </xf>
    <xf numFmtId="0" fontId="4" fillId="0" borderId="16" xfId="0" applyFont="1" applyBorder="1" applyAlignment="1">
      <alignment/>
    </xf>
    <xf numFmtId="199" fontId="4" fillId="0" borderId="22" xfId="17" applyNumberFormat="1" applyFont="1" applyBorder="1" applyAlignment="1">
      <alignment/>
    </xf>
    <xf numFmtId="199" fontId="4" fillId="0" borderId="23" xfId="17" applyNumberFormat="1" applyFont="1" applyBorder="1" applyAlignment="1">
      <alignment/>
    </xf>
    <xf numFmtId="199" fontId="4" fillId="0" borderId="24" xfId="17" applyNumberFormat="1" applyFont="1" applyBorder="1" applyAlignment="1">
      <alignment/>
    </xf>
    <xf numFmtId="199" fontId="3" fillId="0" borderId="4" xfId="17" applyNumberFormat="1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99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199" fontId="4" fillId="0" borderId="8" xfId="17" applyNumberFormat="1" applyFont="1" applyBorder="1" applyAlignment="1">
      <alignment/>
    </xf>
    <xf numFmtId="0" fontId="4" fillId="0" borderId="6" xfId="0" applyFont="1" applyBorder="1" applyAlignment="1">
      <alignment/>
    </xf>
    <xf numFmtId="199" fontId="4" fillId="0" borderId="6" xfId="17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99" fontId="3" fillId="0" borderId="0" xfId="17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43" fontId="3" fillId="0" borderId="0" xfId="17" applyFont="1" applyBorder="1" applyAlignment="1">
      <alignment/>
    </xf>
    <xf numFmtId="0" fontId="0" fillId="0" borderId="0" xfId="0" applyAlignment="1">
      <alignment/>
    </xf>
    <xf numFmtId="3" fontId="4" fillId="0" borderId="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99" fontId="2" fillId="0" borderId="0" xfId="17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9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4" fillId="0" borderId="23" xfId="0" applyNumberFormat="1" applyFont="1" applyBorder="1" applyAlignment="1">
      <alignment/>
    </xf>
    <xf numFmtId="199" fontId="4" fillId="0" borderId="12" xfId="17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99" fontId="4" fillId="0" borderId="11" xfId="17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99" fontId="4" fillId="0" borderId="21" xfId="17" applyNumberFormat="1" applyFont="1" applyFill="1" applyBorder="1" applyAlignment="1">
      <alignment/>
    </xf>
    <xf numFmtId="199" fontId="4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25" xfId="17" applyNumberFormat="1" applyFont="1" applyBorder="1" applyAlignment="1">
      <alignment/>
    </xf>
    <xf numFmtId="0" fontId="3" fillId="0" borderId="26" xfId="0" applyFont="1" applyBorder="1" applyAlignment="1">
      <alignment/>
    </xf>
    <xf numFmtId="199" fontId="4" fillId="0" borderId="17" xfId="17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99" fontId="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3" fontId="3" fillId="0" borderId="0" xfId="17" applyFont="1" applyBorder="1" applyAlignment="1">
      <alignment/>
    </xf>
    <xf numFmtId="0" fontId="3" fillId="0" borderId="0" xfId="0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 quotePrefix="1">
      <alignment horizontal="right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99" fontId="3" fillId="0" borderId="8" xfId="0" applyNumberFormat="1" applyFont="1" applyBorder="1" applyAlignment="1">
      <alignment horizontal="center"/>
    </xf>
    <xf numFmtId="19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99" fontId="4" fillId="0" borderId="27" xfId="0" applyNumberFormat="1" applyFont="1" applyBorder="1" applyAlignment="1">
      <alignment/>
    </xf>
    <xf numFmtId="199" fontId="4" fillId="0" borderId="21" xfId="0" applyNumberFormat="1" applyFont="1" applyBorder="1" applyAlignment="1">
      <alignment/>
    </xf>
    <xf numFmtId="199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7" xfId="0" applyFont="1" applyBorder="1" applyAlignment="1">
      <alignment/>
    </xf>
    <xf numFmtId="199" fontId="4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99" fontId="3" fillId="0" borderId="20" xfId="17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99" fontId="4" fillId="0" borderId="0" xfId="17" applyNumberFormat="1" applyFont="1" applyFill="1" applyBorder="1" applyAlignment="1">
      <alignment/>
    </xf>
    <xf numFmtId="199" fontId="4" fillId="0" borderId="10" xfId="17" applyNumberFormat="1" applyFont="1" applyBorder="1" applyAlignment="1">
      <alignment/>
    </xf>
    <xf numFmtId="0" fontId="3" fillId="0" borderId="8" xfId="0" applyFont="1" applyBorder="1" applyAlignment="1" quotePrefix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6" xfId="17" applyNumberFormat="1" applyFont="1" applyBorder="1" applyAlignment="1">
      <alignment horizontal="right"/>
    </xf>
    <xf numFmtId="3" fontId="3" fillId="0" borderId="6" xfId="0" applyNumberFormat="1" applyFont="1" applyBorder="1" applyAlignment="1" quotePrefix="1">
      <alignment horizontal="right"/>
    </xf>
    <xf numFmtId="199" fontId="4" fillId="0" borderId="4" xfId="17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 quotePrefix="1">
      <alignment horizontal="right"/>
    </xf>
    <xf numFmtId="3" fontId="3" fillId="0" borderId="14" xfId="0" applyNumberFormat="1" applyFont="1" applyBorder="1" applyAlignment="1" quotePrefix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3" fontId="3" fillId="0" borderId="11" xfId="17" applyNumberFormat="1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199" fontId="4" fillId="0" borderId="6" xfId="17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 quotePrefix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8" xfId="0" applyFont="1" applyBorder="1" applyAlignment="1" quotePrefix="1">
      <alignment horizontal="left"/>
    </xf>
    <xf numFmtId="3" fontId="4" fillId="0" borderId="4" xfId="17" applyNumberFormat="1" applyFont="1" applyBorder="1" applyAlignment="1">
      <alignment/>
    </xf>
    <xf numFmtId="3" fontId="3" fillId="0" borderId="11" xfId="0" applyNumberFormat="1" applyFont="1" applyBorder="1" applyAlignment="1" quotePrefix="1">
      <alignment horizontal="right"/>
    </xf>
    <xf numFmtId="3" fontId="3" fillId="0" borderId="12" xfId="0" applyNumberFormat="1" applyFont="1" applyBorder="1" applyAlignment="1" quotePrefix="1">
      <alignment horizontal="right"/>
    </xf>
    <xf numFmtId="199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31" xfId="0" applyFont="1" applyBorder="1" applyAlignment="1">
      <alignment horizontal="center"/>
    </xf>
    <xf numFmtId="199" fontId="4" fillId="0" borderId="29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right"/>
    </xf>
    <xf numFmtId="199" fontId="3" fillId="0" borderId="28" xfId="0" applyNumberFormat="1" applyFont="1" applyBorder="1" applyAlignment="1">
      <alignment horizontal="center"/>
    </xf>
    <xf numFmtId="199" fontId="4" fillId="0" borderId="9" xfId="17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 quotePrefix="1">
      <alignment horizontal="center"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199" fontId="4" fillId="0" borderId="33" xfId="17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3" fontId="3" fillId="0" borderId="20" xfId="0" applyNumberFormat="1" applyFont="1" applyBorder="1" applyAlignment="1" quotePrefix="1">
      <alignment horizontal="right"/>
    </xf>
    <xf numFmtId="0" fontId="3" fillId="0" borderId="8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3" fontId="3" fillId="0" borderId="28" xfId="17" applyNumberFormat="1" applyFont="1" applyBorder="1" applyAlignment="1">
      <alignment/>
    </xf>
    <xf numFmtId="0" fontId="4" fillId="0" borderId="21" xfId="17" applyNumberFormat="1" applyFont="1" applyBorder="1" applyAlignment="1">
      <alignment/>
    </xf>
    <xf numFmtId="43" fontId="3" fillId="0" borderId="14" xfId="17" applyFont="1" applyBorder="1" applyAlignment="1">
      <alignment/>
    </xf>
    <xf numFmtId="43" fontId="4" fillId="0" borderId="11" xfId="17" applyFont="1" applyBorder="1" applyAlignment="1">
      <alignment/>
    </xf>
    <xf numFmtId="43" fontId="4" fillId="0" borderId="21" xfId="17" applyFont="1" applyBorder="1" applyAlignment="1">
      <alignment/>
    </xf>
    <xf numFmtId="43" fontId="4" fillId="0" borderId="21" xfId="17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43" fontId="3" fillId="0" borderId="6" xfId="17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3" fontId="3" fillId="0" borderId="11" xfId="17" applyFont="1" applyBorder="1" applyAlignment="1" quotePrefix="1">
      <alignment horizontal="center"/>
    </xf>
    <xf numFmtId="43" fontId="4" fillId="0" borderId="11" xfId="17" applyFont="1" applyBorder="1" applyAlignment="1">
      <alignment horizontal="right"/>
    </xf>
    <xf numFmtId="0" fontId="3" fillId="0" borderId="26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31" xfId="0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43" fontId="3" fillId="0" borderId="6" xfId="17" applyFont="1" applyBorder="1" applyAlignment="1">
      <alignment horizontal="center"/>
    </xf>
    <xf numFmtId="43" fontId="3" fillId="0" borderId="11" xfId="17" applyFont="1" applyBorder="1" applyAlignment="1">
      <alignment horizontal="right"/>
    </xf>
    <xf numFmtId="0" fontId="3" fillId="0" borderId="28" xfId="0" applyFont="1" applyBorder="1" applyAlignment="1" quotePrefix="1">
      <alignment horizontal="center"/>
    </xf>
    <xf numFmtId="49" fontId="3" fillId="0" borderId="7" xfId="0" applyNumberFormat="1" applyFont="1" applyBorder="1" applyAlignment="1">
      <alignment horizontal="left"/>
    </xf>
    <xf numFmtId="43" fontId="3" fillId="0" borderId="6" xfId="17" applyFont="1" applyBorder="1" applyAlignment="1" quotePrefix="1">
      <alignment horizontal="center"/>
    </xf>
    <xf numFmtId="43" fontId="4" fillId="0" borderId="6" xfId="17" applyFont="1" applyBorder="1" applyAlignment="1">
      <alignment/>
    </xf>
    <xf numFmtId="43" fontId="4" fillId="0" borderId="9" xfId="17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6" xfId="17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3" fillId="0" borderId="7" xfId="0" applyNumberFormat="1" applyFont="1" applyBorder="1" applyAlignment="1">
      <alignment/>
    </xf>
    <xf numFmtId="43" fontId="3" fillId="0" borderId="25" xfId="17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43" fontId="3" fillId="0" borderId="12" xfId="0" applyNumberFormat="1" applyFont="1" applyBorder="1" applyAlignment="1" quotePrefix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17" applyFont="1" applyBorder="1" applyAlignment="1" quotePrefix="1">
      <alignment horizontal="center"/>
    </xf>
    <xf numFmtId="43" fontId="3" fillId="0" borderId="12" xfId="17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43" fontId="3" fillId="0" borderId="28" xfId="0" applyNumberFormat="1" applyFont="1" applyBorder="1" applyAlignment="1" quotePrefix="1">
      <alignment horizontal="center"/>
    </xf>
    <xf numFmtId="43" fontId="3" fillId="0" borderId="28" xfId="0" applyNumberFormat="1" applyFont="1" applyBorder="1" applyAlignment="1">
      <alignment horizontal="center"/>
    </xf>
    <xf numFmtId="43" fontId="3" fillId="0" borderId="28" xfId="17" applyFont="1" applyBorder="1" applyAlignment="1" quotePrefix="1">
      <alignment horizontal="center"/>
    </xf>
    <xf numFmtId="43" fontId="3" fillId="0" borderId="28" xfId="17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4" fillId="0" borderId="31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19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3" fontId="4" fillId="0" borderId="10" xfId="17" applyFont="1" applyBorder="1" applyAlignment="1">
      <alignment/>
    </xf>
    <xf numFmtId="19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199" fontId="4" fillId="0" borderId="18" xfId="0" applyNumberFormat="1" applyFont="1" applyBorder="1" applyAlignment="1">
      <alignment/>
    </xf>
    <xf numFmtId="199" fontId="4" fillId="0" borderId="14" xfId="0" applyNumberFormat="1" applyFont="1" applyBorder="1" applyAlignment="1">
      <alignment/>
    </xf>
    <xf numFmtId="199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1" xfId="0" applyNumberFormat="1" applyFont="1" applyBorder="1" applyAlignment="1">
      <alignment/>
    </xf>
    <xf numFmtId="199" fontId="4" fillId="0" borderId="37" xfId="0" applyNumberFormat="1" applyFont="1" applyBorder="1" applyAlignment="1">
      <alignment/>
    </xf>
    <xf numFmtId="199" fontId="4" fillId="0" borderId="1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3" fontId="3" fillId="0" borderId="8" xfId="17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43" fontId="3" fillId="0" borderId="8" xfId="17" applyFont="1" applyBorder="1" applyAlignment="1">
      <alignment horizontal="right"/>
    </xf>
    <xf numFmtId="43" fontId="4" fillId="0" borderId="17" xfId="17" applyFont="1" applyBorder="1" applyAlignment="1">
      <alignment/>
    </xf>
    <xf numFmtId="3" fontId="3" fillId="0" borderId="8" xfId="17" applyNumberFormat="1" applyFont="1" applyBorder="1" applyAlignment="1">
      <alignment horizontal="right"/>
    </xf>
    <xf numFmtId="3" fontId="4" fillId="0" borderId="21" xfId="17" applyNumberFormat="1" applyFont="1" applyBorder="1" applyAlignment="1">
      <alignment/>
    </xf>
    <xf numFmtId="3" fontId="4" fillId="0" borderId="11" xfId="17" applyNumberFormat="1" applyFont="1" applyBorder="1" applyAlignment="1">
      <alignment/>
    </xf>
    <xf numFmtId="43" fontId="3" fillId="0" borderId="4" xfId="17" applyFont="1" applyBorder="1" applyAlignment="1">
      <alignment/>
    </xf>
    <xf numFmtId="43" fontId="4" fillId="0" borderId="31" xfId="17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5" xfId="17" applyFont="1" applyBorder="1" applyAlignment="1">
      <alignment/>
    </xf>
    <xf numFmtId="43" fontId="4" fillId="0" borderId="28" xfId="17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 horizontal="right"/>
    </xf>
    <xf numFmtId="209" fontId="4" fillId="0" borderId="11" xfId="17" applyNumberFormat="1" applyFont="1" applyFill="1" applyBorder="1" applyAlignment="1">
      <alignment/>
    </xf>
    <xf numFmtId="199" fontId="3" fillId="0" borderId="1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3" fillId="0" borderId="8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09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6" xfId="0" applyFont="1" applyBorder="1" applyAlignment="1" quotePrefix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3" fontId="3" fillId="0" borderId="13" xfId="0" applyNumberFormat="1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3" fontId="3" fillId="0" borderId="16" xfId="0" applyNumberFormat="1" applyFont="1" applyBorder="1" applyAlignment="1" quotePrefix="1">
      <alignment horizontal="center"/>
    </xf>
    <xf numFmtId="3" fontId="3" fillId="0" borderId="16" xfId="0" applyNumberFormat="1" applyFont="1" applyBorder="1" applyAlignment="1" quotePrefix="1">
      <alignment horizontal="right"/>
    </xf>
    <xf numFmtId="3" fontId="3" fillId="0" borderId="11" xfId="0" applyNumberFormat="1" applyFont="1" applyBorder="1" applyAlignment="1" quotePrefix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 quotePrefix="1">
      <alignment horizontal="center"/>
    </xf>
    <xf numFmtId="43" fontId="3" fillId="0" borderId="13" xfId="17" applyFont="1" applyBorder="1" applyAlignment="1" quotePrefix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37" xfId="0" applyFont="1" applyBorder="1" applyAlignment="1" quotePrefix="1">
      <alignment horizontal="left"/>
    </xf>
    <xf numFmtId="199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199" fontId="4" fillId="0" borderId="39" xfId="0" applyNumberFormat="1" applyFont="1" applyBorder="1" applyAlignment="1">
      <alignment/>
    </xf>
    <xf numFmtId="199" fontId="4" fillId="0" borderId="24" xfId="0" applyNumberFormat="1" applyFont="1" applyBorder="1" applyAlignment="1">
      <alignment/>
    </xf>
    <xf numFmtId="199" fontId="4" fillId="0" borderId="23" xfId="0" applyNumberFormat="1" applyFont="1" applyBorder="1" applyAlignment="1">
      <alignment/>
    </xf>
    <xf numFmtId="199" fontId="4" fillId="0" borderId="4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49" fontId="3" fillId="0" borderId="3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4" fillId="0" borderId="21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3" fillId="0" borderId="17" xfId="0" applyFont="1" applyBorder="1" applyAlignment="1" quotePrefix="1">
      <alignment horizontal="center"/>
    </xf>
    <xf numFmtId="0" fontId="3" fillId="0" borderId="28" xfId="0" applyFont="1" applyBorder="1" applyAlignment="1" quotePrefix="1">
      <alignment horizontal="center"/>
    </xf>
    <xf numFmtId="0" fontId="4" fillId="0" borderId="29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7" xfId="0" applyFont="1" applyBorder="1" applyAlignment="1" quotePrefix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9" fontId="4" fillId="0" borderId="9" xfId="17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37">
      <selection activeCell="A30" sqref="A30:R30"/>
    </sheetView>
  </sheetViews>
  <sheetFormatPr defaultColWidth="9.140625" defaultRowHeight="21.75"/>
  <cols>
    <col min="2" max="2" width="7.7109375" style="0" customWidth="1"/>
    <col min="3" max="3" width="7.00390625" style="0" customWidth="1"/>
    <col min="4" max="4" width="6.57421875" style="0" customWidth="1"/>
    <col min="5" max="5" width="6.8515625" style="0" customWidth="1"/>
    <col min="6" max="6" width="6.421875" style="0" customWidth="1"/>
    <col min="7" max="7" width="7.140625" style="0" customWidth="1"/>
    <col min="8" max="9" width="7.8515625" style="0" customWidth="1"/>
    <col min="10" max="10" width="9.7109375" style="0" customWidth="1"/>
    <col min="11" max="11" width="9.28125" style="0" customWidth="1"/>
    <col min="12" max="12" width="8.57421875" style="0" customWidth="1"/>
    <col min="13" max="13" width="7.7109375" style="0" customWidth="1"/>
    <col min="14" max="14" width="7.421875" style="0" customWidth="1"/>
    <col min="15" max="15" width="10.00390625" style="0" customWidth="1"/>
    <col min="16" max="16" width="7.00390625" style="0" customWidth="1"/>
    <col min="17" max="17" width="8.140625" style="0" customWidth="1"/>
    <col min="18" max="18" width="11.00390625" style="0" customWidth="1"/>
    <col min="19" max="19" width="8.421875" style="0" customWidth="1"/>
    <col min="20" max="20" width="8.8515625" style="0" customWidth="1"/>
    <col min="21" max="21" width="10.00390625" style="0" customWidth="1"/>
  </cols>
  <sheetData>
    <row r="1" spans="1:21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70"/>
      <c r="T1" s="70"/>
      <c r="U1" s="70"/>
    </row>
    <row r="2" spans="1:21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70"/>
      <c r="T2" s="70"/>
      <c r="U2" s="70"/>
    </row>
    <row r="3" spans="1:21" ht="23.25">
      <c r="A3" s="343" t="s">
        <v>47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85"/>
      <c r="T3" s="85"/>
      <c r="U3" s="85"/>
    </row>
    <row r="4" spans="1:21" s="10" customFormat="1" ht="21.75" customHeight="1">
      <c r="A4" s="340" t="s">
        <v>30</v>
      </c>
      <c r="B4" s="317"/>
      <c r="C4" s="353" t="s">
        <v>6</v>
      </c>
      <c r="D4" s="344"/>
      <c r="E4" s="353" t="s">
        <v>8</v>
      </c>
      <c r="F4" s="354"/>
      <c r="G4" s="353" t="s">
        <v>11</v>
      </c>
      <c r="H4" s="344"/>
      <c r="I4" s="141" t="s">
        <v>33</v>
      </c>
      <c r="J4" s="353" t="s">
        <v>16</v>
      </c>
      <c r="K4" s="345"/>
      <c r="L4" s="345"/>
      <c r="M4" s="354"/>
      <c r="N4" s="353" t="s">
        <v>19</v>
      </c>
      <c r="O4" s="344"/>
      <c r="P4" s="8" t="s">
        <v>24</v>
      </c>
      <c r="Q4" s="6" t="s">
        <v>22</v>
      </c>
      <c r="R4" s="351" t="s">
        <v>2</v>
      </c>
      <c r="S4" s="74"/>
      <c r="T4" s="71"/>
      <c r="U4" s="74"/>
    </row>
    <row r="5" spans="1:21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142" t="s">
        <v>34</v>
      </c>
      <c r="J5" s="7" t="s">
        <v>14</v>
      </c>
      <c r="K5" s="7" t="s">
        <v>15</v>
      </c>
      <c r="L5" s="7" t="s">
        <v>17</v>
      </c>
      <c r="M5" s="7" t="s">
        <v>18</v>
      </c>
      <c r="N5" s="9" t="s">
        <v>21</v>
      </c>
      <c r="O5" s="9" t="s">
        <v>20</v>
      </c>
      <c r="P5" s="9" t="s">
        <v>25</v>
      </c>
      <c r="Q5" s="9" t="s">
        <v>23</v>
      </c>
      <c r="R5" s="352"/>
      <c r="S5" s="71"/>
      <c r="T5" s="71"/>
      <c r="U5" s="74"/>
    </row>
    <row r="6" spans="1:21" s="10" customFormat="1" ht="17.25">
      <c r="A6" s="391" t="s">
        <v>40</v>
      </c>
      <c r="B6" s="392"/>
      <c r="C6" s="14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8"/>
      <c r="S6" s="71"/>
      <c r="T6" s="71"/>
      <c r="U6" s="74"/>
    </row>
    <row r="7" spans="1:21" s="10" customFormat="1" ht="17.25">
      <c r="A7" s="337" t="s">
        <v>43</v>
      </c>
      <c r="B7" s="338"/>
      <c r="C7" s="14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48"/>
      <c r="S7" s="71"/>
      <c r="T7" s="71"/>
      <c r="U7" s="74"/>
    </row>
    <row r="8" spans="1:21" s="10" customFormat="1" ht="18" thickBot="1">
      <c r="A8" s="337" t="s">
        <v>39</v>
      </c>
      <c r="B8" s="338"/>
      <c r="C8" s="15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53"/>
      <c r="S8" s="71"/>
      <c r="T8" s="71"/>
      <c r="U8" s="74"/>
    </row>
    <row r="9" spans="1:21" s="10" customFormat="1" ht="18" thickBot="1">
      <c r="A9" s="393" t="s">
        <v>4</v>
      </c>
      <c r="B9" s="393"/>
      <c r="C9" s="172"/>
      <c r="D9" s="172"/>
      <c r="E9" s="168"/>
      <c r="F9" s="168"/>
      <c r="G9" s="172"/>
      <c r="H9" s="168"/>
      <c r="I9" s="172"/>
      <c r="J9" s="172"/>
      <c r="K9" s="168"/>
      <c r="L9" s="168"/>
      <c r="M9" s="168"/>
      <c r="N9" s="168"/>
      <c r="O9" s="168"/>
      <c r="P9" s="168"/>
      <c r="Q9" s="168"/>
      <c r="R9" s="169"/>
      <c r="S9" s="71"/>
      <c r="T9" s="71"/>
      <c r="U9" s="74"/>
    </row>
    <row r="10" spans="1:21" s="10" customFormat="1" ht="18" thickBot="1">
      <c r="A10" s="394" t="s">
        <v>5</v>
      </c>
      <c r="B10" s="394"/>
      <c r="C10" s="172"/>
      <c r="D10" s="172"/>
      <c r="E10" s="168"/>
      <c r="F10" s="168"/>
      <c r="G10" s="172"/>
      <c r="H10" s="168"/>
      <c r="I10" s="172"/>
      <c r="J10" s="172"/>
      <c r="K10" s="168"/>
      <c r="L10" s="168"/>
      <c r="M10" s="168"/>
      <c r="N10" s="168"/>
      <c r="O10" s="168"/>
      <c r="P10" s="168"/>
      <c r="Q10" s="288">
        <v>763476.2</v>
      </c>
      <c r="R10" s="289">
        <f>SUM(Q10)</f>
        <v>763476.2</v>
      </c>
      <c r="S10" s="71"/>
      <c r="T10" s="71"/>
      <c r="U10" s="74"/>
    </row>
    <row r="11" spans="1:21" s="10" customFormat="1" ht="17.25">
      <c r="A11" s="395">
        <v>130</v>
      </c>
      <c r="B11" s="396"/>
      <c r="C11" s="158"/>
      <c r="D11" s="158"/>
      <c r="E11" s="162"/>
      <c r="F11" s="162"/>
      <c r="G11" s="158"/>
      <c r="H11" s="162"/>
      <c r="I11" s="158"/>
      <c r="J11" s="158"/>
      <c r="K11" s="162"/>
      <c r="L11" s="162"/>
      <c r="M11" s="162"/>
      <c r="N11" s="162"/>
      <c r="O11" s="162"/>
      <c r="P11" s="162"/>
      <c r="Q11" s="162"/>
      <c r="R11" s="159"/>
      <c r="S11" s="71"/>
      <c r="T11" s="71"/>
      <c r="U11" s="74"/>
    </row>
    <row r="12" spans="1:21" s="10" customFormat="1" ht="18" thickBot="1">
      <c r="A12" s="386">
        <v>131</v>
      </c>
      <c r="B12" s="386"/>
      <c r="C12" s="63"/>
      <c r="D12" s="82"/>
      <c r="E12" s="82"/>
      <c r="F12" s="64"/>
      <c r="G12" s="63"/>
      <c r="H12" s="64"/>
      <c r="I12" s="171"/>
      <c r="J12" s="82"/>
      <c r="K12" s="63"/>
      <c r="L12" s="82"/>
      <c r="M12" s="63"/>
      <c r="N12" s="64"/>
      <c r="O12" s="64"/>
      <c r="P12" s="64"/>
      <c r="Q12" s="63"/>
      <c r="R12" s="63"/>
      <c r="S12" s="76"/>
      <c r="T12" s="76"/>
      <c r="U12" s="79"/>
    </row>
    <row r="13" spans="1:21" s="10" customFormat="1" ht="18" thickBot="1">
      <c r="A13" s="355" t="s">
        <v>4</v>
      </c>
      <c r="B13" s="331"/>
      <c r="C13" s="57"/>
      <c r="D13" s="96"/>
      <c r="E13" s="96"/>
      <c r="F13" s="61"/>
      <c r="G13" s="58"/>
      <c r="H13" s="61"/>
      <c r="I13" s="96"/>
      <c r="J13" s="96"/>
      <c r="K13" s="58"/>
      <c r="L13" s="96"/>
      <c r="M13" s="58"/>
      <c r="N13" s="62"/>
      <c r="O13" s="62"/>
      <c r="P13" s="62"/>
      <c r="Q13" s="59"/>
      <c r="R13" s="206"/>
      <c r="S13" s="76"/>
      <c r="T13" s="80"/>
      <c r="U13" s="79"/>
    </row>
    <row r="14" spans="1:21" s="10" customFormat="1" ht="18" thickBot="1">
      <c r="A14" s="387" t="s">
        <v>5</v>
      </c>
      <c r="B14" s="388"/>
      <c r="C14" s="97"/>
      <c r="D14" s="98"/>
      <c r="E14" s="98"/>
      <c r="F14" s="99"/>
      <c r="G14" s="100"/>
      <c r="H14" s="99"/>
      <c r="I14" s="98"/>
      <c r="J14" s="98">
        <v>19740</v>
      </c>
      <c r="K14" s="100"/>
      <c r="L14" s="98"/>
      <c r="M14" s="100"/>
      <c r="N14" s="101"/>
      <c r="O14" s="101"/>
      <c r="P14" s="101"/>
      <c r="Q14" s="102"/>
      <c r="R14" s="290">
        <f>SUM(J14:Q14)</f>
        <v>19740</v>
      </c>
      <c r="S14" s="76"/>
      <c r="T14" s="76"/>
      <c r="U14" s="79"/>
    </row>
    <row r="15" spans="1:21" s="10" customFormat="1" ht="17.25">
      <c r="A15" s="397">
        <v>250</v>
      </c>
      <c r="B15" s="398"/>
      <c r="C15" s="163"/>
      <c r="D15" s="164"/>
      <c r="E15" s="165"/>
      <c r="F15" s="165"/>
      <c r="G15" s="163"/>
      <c r="H15" s="165"/>
      <c r="I15" s="165"/>
      <c r="J15" s="164"/>
      <c r="K15" s="163"/>
      <c r="L15" s="165"/>
      <c r="M15" s="163"/>
      <c r="N15" s="165"/>
      <c r="O15" s="165"/>
      <c r="P15" s="165"/>
      <c r="Q15" s="163"/>
      <c r="R15" s="163"/>
      <c r="S15" s="76"/>
      <c r="T15" s="76"/>
      <c r="U15" s="79"/>
    </row>
    <row r="16" spans="1:21" s="10" customFormat="1" ht="18" thickBot="1">
      <c r="A16" s="389">
        <v>254</v>
      </c>
      <c r="B16" s="389"/>
      <c r="C16" s="150"/>
      <c r="D16" s="151"/>
      <c r="E16" s="152"/>
      <c r="F16" s="152"/>
      <c r="G16" s="150"/>
      <c r="H16" s="152"/>
      <c r="I16" s="152"/>
      <c r="J16" s="151"/>
      <c r="K16" s="150"/>
      <c r="L16" s="152"/>
      <c r="M16" s="150"/>
      <c r="N16" s="152"/>
      <c r="O16" s="152"/>
      <c r="P16" s="152"/>
      <c r="Q16" s="150"/>
      <c r="R16" s="150"/>
      <c r="S16" s="76"/>
      <c r="T16" s="76"/>
      <c r="U16" s="79"/>
    </row>
    <row r="17" spans="1:21" s="10" customFormat="1" ht="18" thickBot="1">
      <c r="A17" s="355" t="s">
        <v>4</v>
      </c>
      <c r="B17" s="331"/>
      <c r="C17" s="97"/>
      <c r="D17" s="98"/>
      <c r="E17" s="99"/>
      <c r="F17" s="99"/>
      <c r="G17" s="100"/>
      <c r="H17" s="99"/>
      <c r="I17" s="98"/>
      <c r="J17" s="98"/>
      <c r="K17" s="100"/>
      <c r="L17" s="99"/>
      <c r="M17" s="100"/>
      <c r="N17" s="101"/>
      <c r="O17" s="101"/>
      <c r="P17" s="101"/>
      <c r="Q17" s="102"/>
      <c r="R17" s="100"/>
      <c r="S17" s="76"/>
      <c r="T17" s="76"/>
      <c r="U17" s="79"/>
    </row>
    <row r="18" spans="1:21" s="10" customFormat="1" ht="18" thickBot="1">
      <c r="A18" s="387" t="s">
        <v>5</v>
      </c>
      <c r="B18" s="388"/>
      <c r="C18" s="97">
        <v>77545</v>
      </c>
      <c r="D18" s="98"/>
      <c r="E18" s="99"/>
      <c r="F18" s="99"/>
      <c r="G18" s="100"/>
      <c r="H18" s="99"/>
      <c r="I18" s="98"/>
      <c r="J18" s="98"/>
      <c r="K18" s="100"/>
      <c r="L18" s="99"/>
      <c r="M18" s="100"/>
      <c r="N18" s="101"/>
      <c r="O18" s="101"/>
      <c r="P18" s="101"/>
      <c r="Q18" s="102"/>
      <c r="R18" s="100">
        <f>SUM(C18:Q18)</f>
        <v>77545</v>
      </c>
      <c r="S18" s="76"/>
      <c r="T18" s="76"/>
      <c r="U18" s="79"/>
    </row>
    <row r="19" spans="1:21" s="10" customFormat="1" ht="17.25">
      <c r="A19" s="20">
        <v>300</v>
      </c>
      <c r="B19" s="1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23"/>
      <c r="S19" s="76"/>
      <c r="T19" s="76"/>
      <c r="U19" s="79"/>
    </row>
    <row r="20" spans="1:21" s="10" customFormat="1" ht="18" thickBot="1">
      <c r="A20" s="335">
        <v>301</v>
      </c>
      <c r="B20" s="336"/>
      <c r="C20" s="122"/>
      <c r="D20" s="122"/>
      <c r="E20" s="122"/>
      <c r="F20" s="122"/>
      <c r="G20" s="123"/>
      <c r="H20" s="122"/>
      <c r="I20" s="136"/>
      <c r="J20" s="122"/>
      <c r="K20" s="122"/>
      <c r="L20" s="122"/>
      <c r="M20" s="122"/>
      <c r="N20" s="122"/>
      <c r="O20" s="122"/>
      <c r="P20" s="200">
        <v>123.22</v>
      </c>
      <c r="Q20" s="276"/>
      <c r="R20" s="16"/>
      <c r="S20" s="76"/>
      <c r="T20" s="76"/>
      <c r="U20" s="79"/>
    </row>
    <row r="21" spans="1:21" s="10" customFormat="1" ht="18" thickBot="1">
      <c r="A21" s="332" t="s">
        <v>32</v>
      </c>
      <c r="B21" s="334"/>
      <c r="C21" s="124"/>
      <c r="D21" s="125"/>
      <c r="E21" s="125"/>
      <c r="F21" s="125"/>
      <c r="G21" s="124"/>
      <c r="H21" s="125"/>
      <c r="I21" s="135"/>
      <c r="J21" s="124"/>
      <c r="K21" s="125"/>
      <c r="L21" s="124"/>
      <c r="M21" s="126"/>
      <c r="N21" s="127"/>
      <c r="O21" s="207"/>
      <c r="P21" s="292">
        <f>SUM(P20)</f>
        <v>123.22</v>
      </c>
      <c r="Q21" s="207"/>
      <c r="R21" s="293">
        <f>SUM(P21:Q21)</f>
        <v>123.22</v>
      </c>
      <c r="S21" s="76"/>
      <c r="T21" s="76"/>
      <c r="U21" s="79"/>
    </row>
    <row r="22" spans="1:21" s="10" customFormat="1" ht="18" customHeight="1" thickBot="1">
      <c r="A22" s="355" t="s">
        <v>5</v>
      </c>
      <c r="B22" s="331"/>
      <c r="C22" s="128"/>
      <c r="D22" s="129"/>
      <c r="E22" s="129"/>
      <c r="F22" s="129"/>
      <c r="G22" s="128"/>
      <c r="H22" s="129"/>
      <c r="I22" s="137"/>
      <c r="J22" s="128"/>
      <c r="K22" s="129"/>
      <c r="L22" s="128"/>
      <c r="M22" s="130"/>
      <c r="N22" s="131"/>
      <c r="O22" s="131"/>
      <c r="P22" s="295">
        <v>1108.98</v>
      </c>
      <c r="Q22" s="277"/>
      <c r="R22" s="296">
        <f>SUM(C22:Q22)</f>
        <v>1108.98</v>
      </c>
      <c r="S22" s="76"/>
      <c r="T22" s="76"/>
      <c r="U22" s="79"/>
    </row>
    <row r="23" spans="1:21" s="10" customFormat="1" ht="21" customHeight="1">
      <c r="A23" s="20">
        <v>500</v>
      </c>
      <c r="B23" s="1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294"/>
      <c r="Q23" s="122"/>
      <c r="R23" s="23"/>
      <c r="S23" s="76"/>
      <c r="T23" s="76"/>
      <c r="U23" s="79"/>
    </row>
    <row r="24" spans="1:21" s="10" customFormat="1" ht="21" customHeight="1" thickBot="1">
      <c r="A24" s="335">
        <v>520</v>
      </c>
      <c r="B24" s="336"/>
      <c r="C24" s="122"/>
      <c r="D24" s="122"/>
      <c r="E24" s="122"/>
      <c r="F24" s="122"/>
      <c r="G24" s="123"/>
      <c r="H24" s="122"/>
      <c r="I24" s="136"/>
      <c r="J24" s="122"/>
      <c r="K24" s="122"/>
      <c r="L24" s="122"/>
      <c r="M24" s="122"/>
      <c r="N24" s="122"/>
      <c r="O24" s="122"/>
      <c r="P24" s="122"/>
      <c r="Q24" s="136"/>
      <c r="R24" s="16"/>
      <c r="S24" s="76"/>
      <c r="T24" s="76"/>
      <c r="U24" s="79"/>
    </row>
    <row r="25" spans="1:21" s="10" customFormat="1" ht="21" customHeight="1" thickBot="1">
      <c r="A25" s="332" t="s">
        <v>32</v>
      </c>
      <c r="B25" s="334"/>
      <c r="C25" s="124"/>
      <c r="D25" s="125"/>
      <c r="E25" s="125"/>
      <c r="F25" s="125"/>
      <c r="G25" s="124"/>
      <c r="H25" s="125"/>
      <c r="I25" s="135"/>
      <c r="J25" s="124"/>
      <c r="K25" s="125"/>
      <c r="L25" s="124"/>
      <c r="M25" s="126"/>
      <c r="N25" s="127"/>
      <c r="O25" s="127"/>
      <c r="P25" s="127"/>
      <c r="Q25" s="127"/>
      <c r="R25" s="287"/>
      <c r="S25" s="76"/>
      <c r="T25" s="76"/>
      <c r="U25" s="79"/>
    </row>
    <row r="26" spans="1:21" s="10" customFormat="1" ht="21" customHeight="1" thickBot="1">
      <c r="A26" s="355" t="s">
        <v>5</v>
      </c>
      <c r="B26" s="331"/>
      <c r="C26" s="128"/>
      <c r="D26" s="129"/>
      <c r="E26" s="129"/>
      <c r="F26" s="129"/>
      <c r="G26" s="128"/>
      <c r="H26" s="129"/>
      <c r="I26" s="285"/>
      <c r="J26" s="128">
        <v>1230000</v>
      </c>
      <c r="K26" s="129"/>
      <c r="L26" s="128"/>
      <c r="M26" s="130"/>
      <c r="N26" s="131"/>
      <c r="O26" s="131"/>
      <c r="P26" s="132"/>
      <c r="Q26" s="132"/>
      <c r="R26" s="297">
        <f>SUM(I26:Q26)</f>
        <v>1230000</v>
      </c>
      <c r="S26" s="76"/>
      <c r="T26" s="76"/>
      <c r="U26" s="79"/>
    </row>
    <row r="27" spans="1:21" s="10" customFormat="1" ht="22.5" customHeight="1">
      <c r="A27" s="20">
        <v>900</v>
      </c>
      <c r="B27" s="1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29"/>
      <c r="S27" s="76"/>
      <c r="T27" s="76"/>
      <c r="U27" s="79"/>
    </row>
    <row r="28" spans="1:21" s="10" customFormat="1" ht="22.5" customHeight="1" thickBot="1">
      <c r="A28" s="335">
        <v>904</v>
      </c>
      <c r="B28" s="336"/>
      <c r="C28" s="122"/>
      <c r="D28" s="122"/>
      <c r="E28" s="122"/>
      <c r="F28" s="122"/>
      <c r="G28" s="123"/>
      <c r="H28" s="122"/>
      <c r="I28" s="136"/>
      <c r="J28" s="122"/>
      <c r="K28" s="122"/>
      <c r="L28" s="122"/>
      <c r="M28" s="122"/>
      <c r="N28" s="122"/>
      <c r="O28" s="122"/>
      <c r="P28" s="122"/>
      <c r="Q28" s="286"/>
      <c r="R28" s="16"/>
      <c r="S28" s="76"/>
      <c r="T28" s="76"/>
      <c r="U28" s="79"/>
    </row>
    <row r="29" spans="1:21" s="10" customFormat="1" ht="22.5" customHeight="1" thickBot="1">
      <c r="A29" s="332" t="s">
        <v>32</v>
      </c>
      <c r="B29" s="334"/>
      <c r="C29" s="124"/>
      <c r="D29" s="125"/>
      <c r="E29" s="125"/>
      <c r="F29" s="125"/>
      <c r="G29" s="124"/>
      <c r="H29" s="125"/>
      <c r="I29" s="135"/>
      <c r="J29" s="124"/>
      <c r="K29" s="125"/>
      <c r="L29" s="124"/>
      <c r="M29" s="126"/>
      <c r="N29" s="127"/>
      <c r="O29" s="127"/>
      <c r="P29" s="127"/>
      <c r="Q29" s="127"/>
      <c r="R29" s="287"/>
      <c r="S29" s="76"/>
      <c r="T29" s="76"/>
      <c r="U29" s="79"/>
    </row>
    <row r="30" spans="1:21" s="10" customFormat="1" ht="22.5" customHeight="1" thickBot="1">
      <c r="A30" s="355" t="s">
        <v>5</v>
      </c>
      <c r="B30" s="331"/>
      <c r="C30" s="128"/>
      <c r="D30" s="129"/>
      <c r="E30" s="129"/>
      <c r="F30" s="129"/>
      <c r="G30" s="128"/>
      <c r="H30" s="129"/>
      <c r="I30" s="137"/>
      <c r="J30" s="128">
        <v>658</v>
      </c>
      <c r="K30" s="129"/>
      <c r="L30" s="128"/>
      <c r="M30" s="130"/>
      <c r="N30" s="131"/>
      <c r="O30" s="131"/>
      <c r="P30" s="132"/>
      <c r="Q30" s="132"/>
      <c r="R30" s="291">
        <f>SUM(J30:Q30)</f>
        <v>658</v>
      </c>
      <c r="S30" s="76"/>
      <c r="T30" s="76"/>
      <c r="U30" s="79"/>
    </row>
    <row r="31" spans="19:21" s="10" customFormat="1" ht="22.5" customHeight="1">
      <c r="S31" s="76"/>
      <c r="T31" s="76"/>
      <c r="U31" s="79"/>
    </row>
    <row r="32" spans="19:21" s="10" customFormat="1" ht="22.5" customHeight="1">
      <c r="S32" s="76"/>
      <c r="T32" s="76"/>
      <c r="U32" s="79"/>
    </row>
    <row r="33" spans="19:21" s="10" customFormat="1" ht="21" customHeight="1">
      <c r="S33" s="76"/>
      <c r="T33" s="76"/>
      <c r="U33" s="79"/>
    </row>
    <row r="34" spans="19:21" s="10" customFormat="1" ht="22.5" customHeight="1">
      <c r="S34" s="76"/>
      <c r="T34" s="76"/>
      <c r="U34" s="79"/>
    </row>
    <row r="35" spans="1:21" s="10" customFormat="1" ht="21" customHeight="1">
      <c r="A35" s="390" t="s">
        <v>35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76"/>
      <c r="T35" s="76"/>
      <c r="U35" s="79"/>
    </row>
    <row r="36" spans="19:21" s="10" customFormat="1" ht="21" customHeight="1">
      <c r="S36" s="76"/>
      <c r="T36" s="76"/>
      <c r="U36" s="79"/>
    </row>
    <row r="37" spans="1:21" s="10" customFormat="1" ht="17.25">
      <c r="A37" s="340" t="s">
        <v>30</v>
      </c>
      <c r="B37" s="317"/>
      <c r="C37" s="353" t="s">
        <v>6</v>
      </c>
      <c r="D37" s="344"/>
      <c r="E37" s="353" t="s">
        <v>8</v>
      </c>
      <c r="F37" s="354"/>
      <c r="G37" s="353" t="s">
        <v>11</v>
      </c>
      <c r="H37" s="344"/>
      <c r="I37" s="141" t="s">
        <v>33</v>
      </c>
      <c r="J37" s="353" t="s">
        <v>16</v>
      </c>
      <c r="K37" s="345"/>
      <c r="L37" s="345"/>
      <c r="M37" s="354"/>
      <c r="N37" s="353" t="s">
        <v>19</v>
      </c>
      <c r="O37" s="344"/>
      <c r="P37" s="8" t="s">
        <v>24</v>
      </c>
      <c r="Q37" s="6" t="s">
        <v>22</v>
      </c>
      <c r="R37" s="384" t="s">
        <v>2</v>
      </c>
      <c r="S37" s="78"/>
      <c r="T37" s="78"/>
      <c r="U37" s="78"/>
    </row>
    <row r="38" spans="1:21" s="10" customFormat="1" ht="17.25">
      <c r="A38" s="11" t="s">
        <v>3</v>
      </c>
      <c r="B38" s="12"/>
      <c r="C38" s="7" t="s">
        <v>7</v>
      </c>
      <c r="D38" s="7" t="s">
        <v>10</v>
      </c>
      <c r="E38" s="7" t="s">
        <v>9</v>
      </c>
      <c r="F38" s="7" t="s">
        <v>26</v>
      </c>
      <c r="G38" s="7" t="s">
        <v>12</v>
      </c>
      <c r="H38" s="7" t="s">
        <v>13</v>
      </c>
      <c r="I38" s="142" t="s">
        <v>34</v>
      </c>
      <c r="J38" s="7" t="s">
        <v>14</v>
      </c>
      <c r="K38" s="7" t="s">
        <v>15</v>
      </c>
      <c r="L38" s="7" t="s">
        <v>17</v>
      </c>
      <c r="M38" s="7" t="s">
        <v>18</v>
      </c>
      <c r="N38" s="9" t="s">
        <v>21</v>
      </c>
      <c r="O38" s="9" t="s">
        <v>20</v>
      </c>
      <c r="P38" s="9" t="s">
        <v>25</v>
      </c>
      <c r="Q38" s="9" t="s">
        <v>23</v>
      </c>
      <c r="R38" s="385"/>
      <c r="S38" s="78"/>
      <c r="T38" s="78"/>
      <c r="U38" s="78"/>
    </row>
    <row r="39" spans="1:21" s="10" customFormat="1" ht="17.25">
      <c r="A39" s="75">
        <v>500</v>
      </c>
      <c r="B39" s="12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78"/>
      <c r="T39" s="78"/>
      <c r="U39" s="78"/>
    </row>
    <row r="40" spans="1:21" s="10" customFormat="1" ht="17.25">
      <c r="A40" s="353">
        <v>509</v>
      </c>
      <c r="B40" s="354"/>
      <c r="C40" s="21"/>
      <c r="D40" s="23"/>
      <c r="E40" s="23"/>
      <c r="F40" s="23"/>
      <c r="G40" s="140">
        <v>69600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78"/>
      <c r="T40" s="78"/>
      <c r="U40" s="78"/>
    </row>
    <row r="41" spans="1:21" s="35" customFormat="1" ht="17.25">
      <c r="A41" s="353">
        <v>513</v>
      </c>
      <c r="B41" s="354"/>
      <c r="C41" s="25"/>
      <c r="D41" s="13"/>
      <c r="E41" s="13"/>
      <c r="F41" s="13"/>
      <c r="G41" s="13"/>
      <c r="H41" s="13"/>
      <c r="I41" s="13"/>
      <c r="J41" s="86"/>
      <c r="K41" s="25"/>
      <c r="L41" s="13"/>
      <c r="M41" s="25"/>
      <c r="N41" s="13"/>
      <c r="O41" s="13"/>
      <c r="P41" s="13"/>
      <c r="Q41" s="13"/>
      <c r="R41" s="14"/>
      <c r="S41" s="78"/>
      <c r="T41" s="78"/>
      <c r="U41" s="78"/>
    </row>
    <row r="42" spans="1:21" s="10" customFormat="1" ht="18" thickBot="1">
      <c r="A42" s="320">
        <v>515</v>
      </c>
      <c r="B42" s="321"/>
      <c r="C42" s="36"/>
      <c r="D42" s="17"/>
      <c r="E42" s="17"/>
      <c r="F42" s="17"/>
      <c r="G42" s="17"/>
      <c r="H42" s="17"/>
      <c r="I42" s="17"/>
      <c r="J42" s="112"/>
      <c r="K42" s="36">
        <v>72800</v>
      </c>
      <c r="L42" s="17"/>
      <c r="M42" s="36"/>
      <c r="N42" s="108"/>
      <c r="O42" s="108"/>
      <c r="P42" s="108"/>
      <c r="Q42" s="108"/>
      <c r="R42" s="37"/>
      <c r="S42" s="74"/>
      <c r="T42" s="71"/>
      <c r="U42" s="74"/>
    </row>
    <row r="43" spans="1:21" s="10" customFormat="1" ht="18" thickBot="1">
      <c r="A43" s="355" t="s">
        <v>4</v>
      </c>
      <c r="B43" s="331"/>
      <c r="C43" s="55"/>
      <c r="D43" s="56"/>
      <c r="E43" s="56"/>
      <c r="F43" s="56"/>
      <c r="G43" s="84">
        <v>69600</v>
      </c>
      <c r="H43" s="56"/>
      <c r="I43" s="56"/>
      <c r="J43" s="84"/>
      <c r="K43" s="111">
        <v>72800</v>
      </c>
      <c r="L43" s="56"/>
      <c r="M43" s="55"/>
      <c r="N43" s="109"/>
      <c r="O43" s="109"/>
      <c r="P43" s="109"/>
      <c r="Q43" s="109"/>
      <c r="R43" s="55">
        <f>SUM(G43:Q43)</f>
        <v>142400</v>
      </c>
      <c r="S43" s="71"/>
      <c r="T43" s="71"/>
      <c r="U43" s="74"/>
    </row>
    <row r="44" spans="1:21" s="10" customFormat="1" ht="18" thickBot="1">
      <c r="A44" s="355" t="s">
        <v>5</v>
      </c>
      <c r="B44" s="331"/>
      <c r="C44" s="52"/>
      <c r="D44" s="50"/>
      <c r="E44" s="50"/>
      <c r="F44" s="50"/>
      <c r="G44" s="83">
        <v>69600</v>
      </c>
      <c r="H44" s="50"/>
      <c r="I44" s="50"/>
      <c r="J44" s="83">
        <v>1794000</v>
      </c>
      <c r="K44" s="49">
        <v>3375500</v>
      </c>
      <c r="L44" s="50"/>
      <c r="M44" s="49"/>
      <c r="N44" s="53"/>
      <c r="O44" s="53"/>
      <c r="P44" s="53"/>
      <c r="Q44" s="51"/>
      <c r="R44" s="49">
        <f>SUM(G44:Q44)</f>
        <v>5239100</v>
      </c>
      <c r="S44" s="76"/>
      <c r="T44" s="76"/>
      <c r="U44" s="79"/>
    </row>
    <row r="45" spans="1:21" s="10" customFormat="1" ht="17.25">
      <c r="A45" s="20">
        <v>700</v>
      </c>
      <c r="B45" s="12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2"/>
      <c r="N45" s="122"/>
      <c r="O45" s="122"/>
      <c r="P45" s="122"/>
      <c r="Q45" s="122"/>
      <c r="R45" s="67"/>
      <c r="S45" s="79"/>
      <c r="T45" s="76"/>
      <c r="U45" s="79"/>
    </row>
    <row r="46" spans="1:21" s="10" customFormat="1" ht="18" thickBot="1">
      <c r="A46" s="335">
        <v>707</v>
      </c>
      <c r="B46" s="336"/>
      <c r="C46" s="122"/>
      <c r="D46" s="122"/>
      <c r="E46" s="122"/>
      <c r="F46" s="136"/>
      <c r="G46" s="123"/>
      <c r="H46" s="122"/>
      <c r="I46" s="136"/>
      <c r="J46" s="122"/>
      <c r="K46" s="122"/>
      <c r="L46" s="122"/>
      <c r="M46" s="122"/>
      <c r="N46" s="122"/>
      <c r="O46" s="122"/>
      <c r="P46" s="122"/>
      <c r="Q46" s="177"/>
      <c r="R46" s="145"/>
      <c r="S46" s="79"/>
      <c r="T46" s="76"/>
      <c r="U46" s="79"/>
    </row>
    <row r="47" spans="1:21" s="10" customFormat="1" ht="18" thickBot="1">
      <c r="A47" s="355" t="s">
        <v>4</v>
      </c>
      <c r="B47" s="356"/>
      <c r="C47" s="124"/>
      <c r="D47" s="125"/>
      <c r="E47" s="125"/>
      <c r="F47" s="135"/>
      <c r="G47" s="124"/>
      <c r="H47" s="125"/>
      <c r="I47" s="135"/>
      <c r="J47" s="124"/>
      <c r="K47" s="125"/>
      <c r="L47" s="124"/>
      <c r="M47" s="126"/>
      <c r="N47" s="127"/>
      <c r="O47" s="127"/>
      <c r="P47" s="127"/>
      <c r="Q47" s="111"/>
      <c r="R47" s="55"/>
      <c r="S47" s="76"/>
      <c r="T47" s="76"/>
      <c r="U47" s="79"/>
    </row>
    <row r="48" spans="1:21" s="10" customFormat="1" ht="18" thickBot="1">
      <c r="A48" s="355" t="s">
        <v>5</v>
      </c>
      <c r="B48" s="359"/>
      <c r="C48" s="124"/>
      <c r="D48" s="125"/>
      <c r="E48" s="125"/>
      <c r="F48" s="135">
        <v>51590</v>
      </c>
      <c r="G48" s="124"/>
      <c r="H48" s="125"/>
      <c r="I48" s="135"/>
      <c r="J48" s="124"/>
      <c r="K48" s="125"/>
      <c r="L48" s="124"/>
      <c r="M48" s="176"/>
      <c r="N48" s="53"/>
      <c r="O48" s="53"/>
      <c r="P48" s="127"/>
      <c r="Q48" s="54"/>
      <c r="R48" s="49">
        <v>51590</v>
      </c>
      <c r="S48" s="79"/>
      <c r="T48" s="76"/>
      <c r="U48" s="79"/>
    </row>
    <row r="49" spans="1:21" s="10" customFormat="1" ht="17.25">
      <c r="A49" s="20">
        <v>900</v>
      </c>
      <c r="B49" s="1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79"/>
      <c r="T49" s="76"/>
      <c r="U49" s="79"/>
    </row>
    <row r="50" spans="1:21" s="10" customFormat="1" ht="18" thickBot="1">
      <c r="A50" s="335">
        <v>904</v>
      </c>
      <c r="B50" s="336"/>
      <c r="C50" s="122"/>
      <c r="D50" s="122"/>
      <c r="E50" s="122"/>
      <c r="F50" s="122"/>
      <c r="G50" s="123"/>
      <c r="H50" s="122"/>
      <c r="I50" s="122"/>
      <c r="J50" s="136"/>
      <c r="K50" s="122"/>
      <c r="L50" s="122"/>
      <c r="M50" s="122"/>
      <c r="N50" s="122"/>
      <c r="O50" s="122"/>
      <c r="P50" s="122"/>
      <c r="Q50" s="122"/>
      <c r="R50" s="136"/>
      <c r="S50" s="79"/>
      <c r="T50" s="76"/>
      <c r="U50" s="79"/>
    </row>
    <row r="51" spans="1:21" s="10" customFormat="1" ht="18" thickBot="1">
      <c r="A51" s="166" t="s">
        <v>32</v>
      </c>
      <c r="B51" s="167"/>
      <c r="C51" s="124"/>
      <c r="D51" s="125"/>
      <c r="E51" s="125"/>
      <c r="F51" s="125"/>
      <c r="G51" s="124"/>
      <c r="H51" s="125"/>
      <c r="I51" s="125"/>
      <c r="J51" s="135"/>
      <c r="K51" s="124"/>
      <c r="L51" s="125"/>
      <c r="M51" s="124"/>
      <c r="N51" s="126"/>
      <c r="O51" s="127"/>
      <c r="P51" s="127"/>
      <c r="Q51" s="127"/>
      <c r="R51" s="54"/>
      <c r="S51" s="79"/>
      <c r="T51" s="76"/>
      <c r="U51" s="79"/>
    </row>
    <row r="52" spans="1:21" s="10" customFormat="1" ht="18" thickBot="1">
      <c r="A52" s="209" t="s">
        <v>5</v>
      </c>
      <c r="B52" s="210"/>
      <c r="C52" s="128"/>
      <c r="D52" s="129"/>
      <c r="E52" s="129"/>
      <c r="F52" s="129"/>
      <c r="G52" s="128"/>
      <c r="H52" s="129"/>
      <c r="I52" s="129"/>
      <c r="J52" s="137">
        <v>1241</v>
      </c>
      <c r="K52" s="128"/>
      <c r="L52" s="129"/>
      <c r="M52" s="128"/>
      <c r="N52" s="130"/>
      <c r="O52" s="131"/>
      <c r="P52" s="131"/>
      <c r="Q52" s="132"/>
      <c r="R52" s="111">
        <f>SUM(A52:Q52)</f>
        <v>1241</v>
      </c>
      <c r="S52" s="78"/>
      <c r="T52" s="78"/>
      <c r="U52" s="78"/>
    </row>
    <row r="53" spans="1:21" s="10" customFormat="1" ht="17.25">
      <c r="A53" s="73"/>
      <c r="B53" s="76"/>
      <c r="C53" s="78"/>
      <c r="D53" s="78"/>
      <c r="E53" s="78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9"/>
    </row>
    <row r="54" spans="1:21" s="10" customFormat="1" ht="17.25">
      <c r="A54" s="74"/>
      <c r="B54" s="7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6"/>
      <c r="Q54" s="76"/>
      <c r="R54" s="76"/>
      <c r="S54" s="78"/>
      <c r="T54" s="76"/>
      <c r="U54" s="79"/>
    </row>
    <row r="55" spans="1:21" s="10" customFormat="1" ht="17.25">
      <c r="A55" s="74"/>
      <c r="B55" s="74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6"/>
      <c r="Q55" s="76"/>
      <c r="R55" s="76"/>
      <c r="S55" s="78"/>
      <c r="T55" s="76"/>
      <c r="U55" s="79"/>
    </row>
    <row r="56" spans="1:21" s="10" customFormat="1" ht="17.25">
      <c r="A56" s="74"/>
      <c r="B56" s="74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6"/>
      <c r="Q56" s="76"/>
      <c r="R56" s="76"/>
      <c r="S56" s="78"/>
      <c r="T56" s="76"/>
      <c r="U56" s="79"/>
    </row>
    <row r="57" spans="1:21" s="10" customFormat="1" ht="17.25">
      <c r="A57" s="74"/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6"/>
      <c r="Q57" s="76"/>
      <c r="R57" s="76"/>
      <c r="S57" s="78"/>
      <c r="T57" s="76"/>
      <c r="U57" s="79"/>
    </row>
    <row r="58" spans="1:21" s="10" customFormat="1" ht="17.25">
      <c r="A58" s="33"/>
      <c r="B58" s="33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s="10" customFormat="1" ht="17.25">
      <c r="A59" s="33"/>
      <c r="B59" s="33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s="10" customFormat="1" ht="17.25">
      <c r="A60" s="72"/>
      <c r="B60" s="76"/>
      <c r="C60" s="78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9"/>
    </row>
    <row r="61" spans="1:21" s="10" customFormat="1" ht="17.25">
      <c r="A61" s="71"/>
      <c r="B61" s="7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s="10" customFormat="1" ht="17.25">
      <c r="A62" s="71"/>
      <c r="B62" s="71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s="10" customFormat="1" ht="17.25">
      <c r="A63" s="71"/>
      <c r="B63" s="71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s="10" customFormat="1" ht="17.25">
      <c r="A64" s="71"/>
      <c r="B64" s="71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s="10" customFormat="1" ht="17.25">
      <c r="A65" s="71"/>
      <c r="B65" s="71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s="10" customFormat="1" ht="17.25">
      <c r="A66" s="71"/>
      <c r="B66" s="71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s="10" customFormat="1" ht="17.25">
      <c r="A67" s="71"/>
      <c r="B67" s="71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s="10" customFormat="1" ht="17.25">
      <c r="A68" s="71"/>
      <c r="B68" s="71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s="10" customFormat="1" ht="17.25">
      <c r="A69" s="71"/>
      <c r="B69" s="7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s="10" customFormat="1" ht="17.25">
      <c r="A70" s="71"/>
      <c r="B70" s="74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s="10" customFormat="1" ht="17.25">
      <c r="A71" s="33"/>
      <c r="B71" s="3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s="10" customFormat="1" ht="17.25">
      <c r="A72" s="33"/>
      <c r="B72" s="3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s="35" customFormat="1" ht="17.25">
      <c r="A73" s="33"/>
      <c r="B73" s="3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s="10" customFormat="1" ht="17.25">
      <c r="A74" s="76"/>
      <c r="B74" s="76"/>
      <c r="C74" s="71"/>
      <c r="D74" s="74"/>
      <c r="E74" s="74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4"/>
      <c r="T74" s="71"/>
      <c r="U74" s="74"/>
    </row>
    <row r="75" spans="1:21" s="10" customFormat="1" ht="17.25">
      <c r="A75" s="76"/>
      <c r="B75" s="76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4"/>
    </row>
    <row r="76" spans="1:21" s="10" customFormat="1" ht="17.25">
      <c r="A76" s="73"/>
      <c r="B76" s="76"/>
      <c r="C76" s="78"/>
      <c r="D76" s="78"/>
      <c r="E76" s="78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9"/>
    </row>
    <row r="77" spans="1:21" s="10" customFormat="1" ht="17.25">
      <c r="A77" s="74"/>
      <c r="B77" s="74"/>
      <c r="C77" s="80"/>
      <c r="D77" s="78"/>
      <c r="E77" s="7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9"/>
    </row>
    <row r="78" spans="1:21" s="10" customFormat="1" ht="17.25">
      <c r="A78" s="74"/>
      <c r="B78" s="74"/>
      <c r="C78" s="80"/>
      <c r="D78" s="78"/>
      <c r="E78" s="78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9"/>
    </row>
    <row r="79" spans="1:21" s="10" customFormat="1" ht="17.25">
      <c r="A79" s="74"/>
      <c r="B79" s="74"/>
      <c r="C79" s="80"/>
      <c r="D79" s="78"/>
      <c r="E79" s="78"/>
      <c r="F79" s="76"/>
      <c r="G79" s="76"/>
      <c r="H79" s="76"/>
      <c r="I79" s="76"/>
      <c r="J79" s="76"/>
      <c r="K79" s="76"/>
      <c r="L79" s="76"/>
      <c r="M79" s="78"/>
      <c r="N79" s="76"/>
      <c r="O79" s="76"/>
      <c r="P79" s="76"/>
      <c r="Q79" s="76"/>
      <c r="R79" s="76"/>
      <c r="S79" s="76"/>
      <c r="T79" s="76"/>
      <c r="U79" s="79"/>
    </row>
    <row r="80" spans="1:21" s="10" customFormat="1" ht="17.25">
      <c r="A80" s="74"/>
      <c r="B80" s="74"/>
      <c r="C80" s="78"/>
      <c r="D80" s="78"/>
      <c r="E80" s="78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9"/>
    </row>
    <row r="81" spans="1:21" s="10" customFormat="1" ht="17.25">
      <c r="A81" s="33"/>
      <c r="B81" s="33"/>
      <c r="C81" s="80"/>
      <c r="D81" s="78"/>
      <c r="E81" s="78"/>
      <c r="F81" s="76"/>
      <c r="G81" s="76"/>
      <c r="H81" s="76"/>
      <c r="I81" s="76"/>
      <c r="J81" s="76"/>
      <c r="K81" s="76"/>
      <c r="L81" s="76"/>
      <c r="M81" s="78"/>
      <c r="N81" s="76"/>
      <c r="O81" s="76"/>
      <c r="P81" s="76"/>
      <c r="Q81" s="76"/>
      <c r="R81" s="76"/>
      <c r="S81" s="76"/>
      <c r="T81" s="76"/>
      <c r="U81" s="80"/>
    </row>
    <row r="82" spans="1:21" s="10" customFormat="1" ht="17.25">
      <c r="A82" s="33"/>
      <c r="B82" s="33"/>
      <c r="C82" s="80"/>
      <c r="D82" s="78"/>
      <c r="E82" s="78"/>
      <c r="F82" s="76"/>
      <c r="G82" s="76"/>
      <c r="H82" s="76"/>
      <c r="I82" s="76"/>
      <c r="J82" s="76"/>
      <c r="K82" s="76"/>
      <c r="L82" s="76"/>
      <c r="M82" s="78"/>
      <c r="N82" s="76"/>
      <c r="O82" s="76"/>
      <c r="P82" s="76"/>
      <c r="Q82" s="76"/>
      <c r="R82" s="76"/>
      <c r="S82" s="76"/>
      <c r="T82" s="76"/>
      <c r="U82" s="80"/>
    </row>
    <row r="83" spans="1:21" s="10" customFormat="1" ht="17.25">
      <c r="A83" s="72"/>
      <c r="B83" s="76"/>
      <c r="C83" s="78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9"/>
    </row>
    <row r="84" spans="1:21" s="10" customFormat="1" ht="17.25">
      <c r="A84" s="71"/>
      <c r="B84" s="71"/>
      <c r="C84" s="78"/>
      <c r="D84" s="76"/>
      <c r="E84" s="76"/>
      <c r="F84" s="76"/>
      <c r="G84" s="76"/>
      <c r="H84" s="76"/>
      <c r="I84" s="76"/>
      <c r="J84" s="76"/>
      <c r="K84" s="76"/>
      <c r="L84" s="76"/>
      <c r="M84" s="80"/>
      <c r="N84" s="76"/>
      <c r="O84" s="76"/>
      <c r="P84" s="76"/>
      <c r="Q84" s="76"/>
      <c r="R84" s="76"/>
      <c r="S84" s="78"/>
      <c r="T84" s="76"/>
      <c r="U84" s="79"/>
    </row>
    <row r="85" spans="1:21" s="10" customFormat="1" ht="17.25">
      <c r="A85" s="33"/>
      <c r="B85" s="33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78"/>
      <c r="R85" s="78"/>
      <c r="S85" s="78"/>
      <c r="T85" s="80"/>
      <c r="U85" s="80"/>
    </row>
    <row r="86" spans="1:21" s="10" customFormat="1" ht="17.25">
      <c r="A86" s="33"/>
      <c r="B86" s="33"/>
      <c r="C86" s="78"/>
      <c r="D86" s="76"/>
      <c r="E86" s="76"/>
      <c r="F86" s="76"/>
      <c r="G86" s="76"/>
      <c r="H86" s="78"/>
      <c r="I86" s="78"/>
      <c r="J86" s="76"/>
      <c r="K86" s="76"/>
      <c r="L86" s="76"/>
      <c r="M86" s="80"/>
      <c r="N86" s="76"/>
      <c r="O86" s="78"/>
      <c r="P86" s="76"/>
      <c r="Q86" s="78"/>
      <c r="R86" s="78"/>
      <c r="S86" s="78"/>
      <c r="T86" s="76"/>
      <c r="U86" s="80"/>
    </row>
    <row r="87" spans="1:21" s="10" customFormat="1" ht="17.25">
      <c r="A87" s="72"/>
      <c r="B87" s="72"/>
      <c r="C87" s="78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9"/>
    </row>
    <row r="88" spans="1:21" s="10" customFormat="1" ht="17.25">
      <c r="A88" s="71"/>
      <c r="B88" s="71"/>
      <c r="C88" s="78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9"/>
    </row>
    <row r="89" spans="1:21" s="10" customFormat="1" ht="17.25">
      <c r="A89" s="71"/>
      <c r="B89" s="71"/>
      <c r="C89" s="78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9"/>
    </row>
    <row r="90" spans="1:21" s="10" customFormat="1" ht="17.25">
      <c r="A90" s="71"/>
      <c r="B90" s="71"/>
      <c r="C90" s="78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9"/>
    </row>
    <row r="91" spans="1:21" s="10" customFormat="1" ht="17.25">
      <c r="A91" s="71"/>
      <c r="B91" s="71"/>
      <c r="C91" s="78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8"/>
      <c r="P91" s="76"/>
      <c r="Q91" s="76"/>
      <c r="R91" s="76"/>
      <c r="S91" s="76"/>
      <c r="T91" s="76"/>
      <c r="U91" s="79"/>
    </row>
    <row r="92" spans="1:21" s="10" customFormat="1" ht="17.25">
      <c r="A92" s="71"/>
      <c r="B92" s="71"/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8"/>
      <c r="P92" s="76"/>
      <c r="Q92" s="76"/>
      <c r="R92" s="76"/>
      <c r="S92" s="76"/>
      <c r="T92" s="76"/>
      <c r="U92" s="79"/>
    </row>
    <row r="93" spans="1:21" s="10" customFormat="1" ht="17.25">
      <c r="A93" s="71"/>
      <c r="B93" s="71"/>
      <c r="C93" s="78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8"/>
      <c r="P93" s="76"/>
      <c r="Q93" s="76"/>
      <c r="R93" s="76"/>
      <c r="S93" s="76"/>
      <c r="T93" s="76"/>
      <c r="U93" s="79"/>
    </row>
    <row r="94" spans="1:21" s="10" customFormat="1" ht="17.25">
      <c r="A94" s="33"/>
      <c r="B94" s="33"/>
      <c r="C94" s="78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8"/>
      <c r="P94" s="78"/>
      <c r="Q94" s="78"/>
      <c r="R94" s="78"/>
      <c r="S94" s="78"/>
      <c r="T94" s="78"/>
      <c r="U94" s="78"/>
    </row>
    <row r="95" spans="1:21" s="10" customFormat="1" ht="17.25">
      <c r="A95" s="33"/>
      <c r="B95" s="33"/>
      <c r="C95" s="78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8"/>
      <c r="P95" s="76"/>
      <c r="Q95" s="76"/>
      <c r="R95" s="76"/>
      <c r="S95" s="76"/>
      <c r="T95" s="76"/>
      <c r="U95" s="78"/>
    </row>
    <row r="96" spans="1:21" s="10" customFormat="1" ht="17.25">
      <c r="A96" s="73"/>
      <c r="B96" s="76"/>
      <c r="C96" s="78"/>
      <c r="D96" s="78"/>
      <c r="E96" s="78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9"/>
    </row>
    <row r="97" spans="1:21" s="10" customFormat="1" ht="17.25">
      <c r="A97" s="74"/>
      <c r="B97" s="74"/>
      <c r="C97" s="78"/>
      <c r="D97" s="78"/>
      <c r="E97" s="78"/>
      <c r="F97" s="76"/>
      <c r="G97" s="76"/>
      <c r="H97" s="76"/>
      <c r="I97" s="76"/>
      <c r="J97" s="76"/>
      <c r="K97" s="76"/>
      <c r="L97" s="79"/>
      <c r="M97" s="78"/>
      <c r="N97" s="76"/>
      <c r="O97" s="76"/>
      <c r="P97" s="76"/>
      <c r="Q97" s="76"/>
      <c r="R97" s="76"/>
      <c r="S97" s="76"/>
      <c r="T97" s="76"/>
      <c r="U97" s="79"/>
    </row>
    <row r="98" spans="1:21" s="10" customFormat="1" ht="17.25">
      <c r="A98" s="74"/>
      <c r="B98" s="74"/>
      <c r="C98" s="78"/>
      <c r="D98" s="78"/>
      <c r="E98" s="78"/>
      <c r="F98" s="76"/>
      <c r="G98" s="76"/>
      <c r="H98" s="76"/>
      <c r="I98" s="76"/>
      <c r="J98" s="76"/>
      <c r="K98" s="76"/>
      <c r="L98" s="76"/>
      <c r="M98" s="78"/>
      <c r="N98" s="76"/>
      <c r="O98" s="76"/>
      <c r="P98" s="76"/>
      <c r="Q98" s="76"/>
      <c r="R98" s="76"/>
      <c r="S98" s="76"/>
      <c r="T98" s="76"/>
      <c r="U98" s="79"/>
    </row>
    <row r="99" spans="1:21" s="10" customFormat="1" ht="17.25">
      <c r="A99" s="74"/>
      <c r="B99" s="74"/>
      <c r="C99" s="78"/>
      <c r="D99" s="78"/>
      <c r="E99" s="78"/>
      <c r="F99" s="76"/>
      <c r="G99" s="76"/>
      <c r="H99" s="76"/>
      <c r="I99" s="76"/>
      <c r="J99" s="76"/>
      <c r="K99" s="76"/>
      <c r="L99" s="76"/>
      <c r="M99" s="78"/>
      <c r="N99" s="76"/>
      <c r="O99" s="76"/>
      <c r="P99" s="76"/>
      <c r="Q99" s="76"/>
      <c r="R99" s="76"/>
      <c r="S99" s="76"/>
      <c r="T99" s="76"/>
      <c r="U99" s="79"/>
    </row>
    <row r="100" spans="1:21" s="10" customFormat="1" ht="17.25">
      <c r="A100" s="33"/>
      <c r="B100" s="33"/>
      <c r="C100" s="78"/>
      <c r="D100" s="78"/>
      <c r="E100" s="78"/>
      <c r="F100" s="76"/>
      <c r="G100" s="76"/>
      <c r="H100" s="76"/>
      <c r="I100" s="76"/>
      <c r="J100" s="76"/>
      <c r="K100" s="76"/>
      <c r="L100" s="79"/>
      <c r="M100" s="78"/>
      <c r="N100" s="76"/>
      <c r="O100" s="76"/>
      <c r="P100" s="76"/>
      <c r="Q100" s="76"/>
      <c r="R100" s="76"/>
      <c r="S100" s="76"/>
      <c r="T100" s="76"/>
      <c r="U100" s="79"/>
    </row>
    <row r="101" spans="1:21" s="10" customFormat="1" ht="17.25">
      <c r="A101" s="33"/>
      <c r="B101" s="33"/>
      <c r="C101" s="78"/>
      <c r="D101" s="78"/>
      <c r="E101" s="78"/>
      <c r="F101" s="76"/>
      <c r="G101" s="76"/>
      <c r="H101" s="76"/>
      <c r="I101" s="76"/>
      <c r="J101" s="76"/>
      <c r="K101" s="76"/>
      <c r="L101" s="76"/>
      <c r="M101" s="78"/>
      <c r="N101" s="76"/>
      <c r="O101" s="76"/>
      <c r="P101" s="76"/>
      <c r="Q101" s="76"/>
      <c r="R101" s="76"/>
      <c r="S101" s="76"/>
      <c r="T101" s="76"/>
      <c r="U101" s="79"/>
    </row>
    <row r="102" s="10" customFormat="1" ht="17.25"/>
    <row r="103" s="10" customFormat="1" ht="17.25"/>
    <row r="104" s="10" customFormat="1" ht="17.25"/>
    <row r="105" s="10" customFormat="1" ht="17.25"/>
  </sheetData>
  <mergeCells count="49">
    <mergeCell ref="G37:H37"/>
    <mergeCell ref="A6:B6"/>
    <mergeCell ref="A8:B8"/>
    <mergeCell ref="A9:B9"/>
    <mergeCell ref="A10:B10"/>
    <mergeCell ref="A11:B11"/>
    <mergeCell ref="A17:B17"/>
    <mergeCell ref="A18:B18"/>
    <mergeCell ref="A15:B15"/>
    <mergeCell ref="A7:B7"/>
    <mergeCell ref="A41:B41"/>
    <mergeCell ref="A40:B40"/>
    <mergeCell ref="A12:B12"/>
    <mergeCell ref="A13:B13"/>
    <mergeCell ref="A14:B14"/>
    <mergeCell ref="A16:B16"/>
    <mergeCell ref="A35:R35"/>
    <mergeCell ref="A37:B37"/>
    <mergeCell ref="C37:D37"/>
    <mergeCell ref="E37:F37"/>
    <mergeCell ref="A1:R1"/>
    <mergeCell ref="A2:R2"/>
    <mergeCell ref="A3:R3"/>
    <mergeCell ref="R4:R5"/>
    <mergeCell ref="C4:D4"/>
    <mergeCell ref="G4:H4"/>
    <mergeCell ref="E4:F4"/>
    <mergeCell ref="N4:O4"/>
    <mergeCell ref="A4:B4"/>
    <mergeCell ref="J4:M4"/>
    <mergeCell ref="J37:M37"/>
    <mergeCell ref="N37:O37"/>
    <mergeCell ref="R37:R38"/>
    <mergeCell ref="A50:B50"/>
    <mergeCell ref="A46:B46"/>
    <mergeCell ref="A47:B47"/>
    <mergeCell ref="A48:B48"/>
    <mergeCell ref="A43:B43"/>
    <mergeCell ref="A44:B44"/>
    <mergeCell ref="A42:B42"/>
    <mergeCell ref="A20:B20"/>
    <mergeCell ref="A21:B21"/>
    <mergeCell ref="A22:B22"/>
    <mergeCell ref="A24:B24"/>
    <mergeCell ref="A30:B30"/>
    <mergeCell ref="A25:B25"/>
    <mergeCell ref="A26:B26"/>
    <mergeCell ref="A28:B28"/>
    <mergeCell ref="A29:B29"/>
  </mergeCells>
  <printOptions/>
  <pageMargins left="0.62" right="0.48" top="0.45" bottom="0.17" header="0.25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6"/>
  <sheetViews>
    <sheetView workbookViewId="0" topLeftCell="A22">
      <selection activeCell="A27" sqref="A27:R31"/>
    </sheetView>
  </sheetViews>
  <sheetFormatPr defaultColWidth="9.140625" defaultRowHeight="21.75"/>
  <cols>
    <col min="2" max="2" width="6.57421875" style="0" customWidth="1"/>
    <col min="3" max="3" width="8.7109375" style="0" customWidth="1"/>
    <col min="5" max="5" width="8.57421875" style="0" customWidth="1"/>
    <col min="6" max="6" width="8.140625" style="0" customWidth="1"/>
    <col min="7" max="7" width="8.57421875" style="0" customWidth="1"/>
    <col min="8" max="8" width="7.421875" style="0" customWidth="1"/>
    <col min="9" max="9" width="8.8515625" style="0" customWidth="1"/>
    <col min="10" max="10" width="8.421875" style="0" customWidth="1"/>
    <col min="11" max="11" width="9.28125" style="0" customWidth="1"/>
    <col min="12" max="12" width="7.57421875" style="0" customWidth="1"/>
    <col min="13" max="13" width="7.28125" style="0" customWidth="1"/>
    <col min="14" max="14" width="7.00390625" style="0" customWidth="1"/>
    <col min="15" max="15" width="6.7109375" style="0" customWidth="1"/>
    <col min="16" max="16" width="7.140625" style="0" customWidth="1"/>
    <col min="17" max="17" width="9.00390625" style="0" customWidth="1"/>
    <col min="18" max="18" width="11.57421875" style="0" customWidth="1"/>
    <col min="19" max="19" width="7.57421875" style="0" customWidth="1"/>
    <col min="20" max="20" width="9.00390625" style="0" customWidth="1"/>
    <col min="21" max="21" width="10.57421875" style="0" customWidth="1"/>
  </cols>
  <sheetData>
    <row r="1" spans="1:21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70"/>
      <c r="T1" s="70"/>
      <c r="U1" s="70"/>
    </row>
    <row r="2" spans="1:21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70"/>
      <c r="T2" s="70"/>
      <c r="U2" s="70"/>
    </row>
    <row r="3" spans="1:21" ht="23.25">
      <c r="A3" s="343" t="s">
        <v>48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85"/>
      <c r="T3" s="85"/>
      <c r="U3" s="85"/>
    </row>
    <row r="4" spans="1:21" s="10" customFormat="1" ht="21.75" customHeight="1">
      <c r="A4" s="340" t="s">
        <v>30</v>
      </c>
      <c r="B4" s="317"/>
      <c r="C4" s="353" t="s">
        <v>6</v>
      </c>
      <c r="D4" s="344"/>
      <c r="E4" s="353" t="s">
        <v>8</v>
      </c>
      <c r="F4" s="354"/>
      <c r="G4" s="353" t="s">
        <v>11</v>
      </c>
      <c r="H4" s="344"/>
      <c r="I4" s="141" t="s">
        <v>33</v>
      </c>
      <c r="J4" s="353" t="s">
        <v>16</v>
      </c>
      <c r="K4" s="345"/>
      <c r="L4" s="345"/>
      <c r="M4" s="354"/>
      <c r="N4" s="353" t="s">
        <v>19</v>
      </c>
      <c r="O4" s="344"/>
      <c r="P4" s="8" t="s">
        <v>24</v>
      </c>
      <c r="Q4" s="6" t="s">
        <v>22</v>
      </c>
      <c r="R4" s="351" t="s">
        <v>2</v>
      </c>
      <c r="S4" s="74"/>
      <c r="T4" s="71"/>
      <c r="U4" s="74"/>
    </row>
    <row r="5" spans="1:21" s="10" customFormat="1" ht="17.25">
      <c r="A5" s="20" t="s">
        <v>3</v>
      </c>
      <c r="B5" s="143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142" t="s">
        <v>34</v>
      </c>
      <c r="J5" s="7" t="s">
        <v>14</v>
      </c>
      <c r="K5" s="7" t="s">
        <v>15</v>
      </c>
      <c r="L5" s="7" t="s">
        <v>17</v>
      </c>
      <c r="M5" s="7" t="s">
        <v>18</v>
      </c>
      <c r="N5" s="9" t="s">
        <v>21</v>
      </c>
      <c r="O5" s="9" t="s">
        <v>20</v>
      </c>
      <c r="P5" s="9" t="s">
        <v>25</v>
      </c>
      <c r="Q5" s="9" t="s">
        <v>23</v>
      </c>
      <c r="R5" s="352"/>
      <c r="S5" s="71"/>
      <c r="T5" s="71"/>
      <c r="U5" s="74"/>
    </row>
    <row r="6" spans="1:21" s="10" customFormat="1" ht="17.25">
      <c r="A6" s="230" t="s">
        <v>40</v>
      </c>
      <c r="B6" s="143"/>
      <c r="C6" s="146"/>
      <c r="D6" s="9"/>
      <c r="E6" s="9"/>
      <c r="F6" s="9"/>
      <c r="G6" s="9"/>
      <c r="H6" s="9"/>
      <c r="I6" s="147"/>
      <c r="J6" s="9"/>
      <c r="K6" s="9"/>
      <c r="L6" s="9"/>
      <c r="M6" s="9"/>
      <c r="N6" s="9"/>
      <c r="O6" s="9"/>
      <c r="P6" s="9"/>
      <c r="Q6" s="9"/>
      <c r="R6" s="48"/>
      <c r="S6" s="71"/>
      <c r="T6" s="71"/>
      <c r="U6" s="74"/>
    </row>
    <row r="7" spans="1:21" s="10" customFormat="1" ht="17.25">
      <c r="A7" s="337" t="s">
        <v>43</v>
      </c>
      <c r="B7" s="338"/>
      <c r="C7" s="146"/>
      <c r="D7" s="9"/>
      <c r="E7" s="9"/>
      <c r="F7" s="9"/>
      <c r="G7" s="9"/>
      <c r="H7" s="9"/>
      <c r="I7" s="147"/>
      <c r="J7" s="9"/>
      <c r="K7" s="9"/>
      <c r="L7" s="9"/>
      <c r="M7" s="9"/>
      <c r="N7" s="9"/>
      <c r="O7" s="9"/>
      <c r="P7" s="9"/>
      <c r="Q7" s="9"/>
      <c r="R7" s="48"/>
      <c r="S7" s="71"/>
      <c r="T7" s="71"/>
      <c r="U7" s="74"/>
    </row>
    <row r="8" spans="1:18" ht="18" customHeight="1" thickBot="1">
      <c r="A8" s="404" t="s">
        <v>39</v>
      </c>
      <c r="B8" s="404"/>
      <c r="C8" s="156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</row>
    <row r="9" spans="1:21" s="10" customFormat="1" ht="18" thickBot="1">
      <c r="A9" s="355" t="s">
        <v>4</v>
      </c>
      <c r="B9" s="331"/>
      <c r="C9" s="172"/>
      <c r="D9" s="161"/>
      <c r="E9" s="160"/>
      <c r="F9" s="160"/>
      <c r="G9" s="172"/>
      <c r="H9" s="160"/>
      <c r="I9" s="169"/>
      <c r="J9" s="172"/>
      <c r="K9" s="160"/>
      <c r="L9" s="160"/>
      <c r="M9" s="160"/>
      <c r="N9" s="160"/>
      <c r="O9" s="160"/>
      <c r="P9" s="160"/>
      <c r="Q9" s="160"/>
      <c r="R9" s="169"/>
      <c r="S9" s="71"/>
      <c r="T9" s="71"/>
      <c r="U9" s="74"/>
    </row>
    <row r="10" spans="1:21" s="10" customFormat="1" ht="18" thickBot="1">
      <c r="A10" s="387" t="s">
        <v>5</v>
      </c>
      <c r="B10" s="388"/>
      <c r="C10" s="172"/>
      <c r="D10" s="161"/>
      <c r="E10" s="160"/>
      <c r="F10" s="160"/>
      <c r="G10" s="172"/>
      <c r="H10" s="160"/>
      <c r="I10" s="169"/>
      <c r="J10" s="172"/>
      <c r="K10" s="160"/>
      <c r="L10" s="160"/>
      <c r="M10" s="160"/>
      <c r="N10" s="160"/>
      <c r="O10" s="160"/>
      <c r="P10" s="160"/>
      <c r="Q10" s="217">
        <v>763476.2</v>
      </c>
      <c r="R10" s="228">
        <f>SUM(C10:Q10)</f>
        <v>763476.2</v>
      </c>
      <c r="S10" s="71"/>
      <c r="T10" s="71"/>
      <c r="U10" s="74"/>
    </row>
    <row r="11" spans="1:21" s="10" customFormat="1" ht="17.25">
      <c r="A11" s="403">
        <v>130</v>
      </c>
      <c r="B11" s="403"/>
      <c r="C11" s="9"/>
      <c r="D11" s="148"/>
      <c r="E11" s="9"/>
      <c r="F11" s="9"/>
      <c r="G11" s="9"/>
      <c r="H11" s="9"/>
      <c r="I11" s="147"/>
      <c r="J11" s="9"/>
      <c r="K11" s="9"/>
      <c r="L11" s="9"/>
      <c r="M11" s="9"/>
      <c r="N11" s="9"/>
      <c r="O11" s="9"/>
      <c r="P11" s="9"/>
      <c r="Q11" s="9"/>
      <c r="R11" s="48"/>
      <c r="S11" s="71"/>
      <c r="T11" s="71"/>
      <c r="U11" s="74"/>
    </row>
    <row r="12" spans="1:21" s="10" customFormat="1" ht="18" thickBot="1">
      <c r="A12" s="389">
        <v>131</v>
      </c>
      <c r="B12" s="389"/>
      <c r="C12" s="119"/>
      <c r="D12" s="148"/>
      <c r="E12" s="149"/>
      <c r="F12" s="9"/>
      <c r="G12" s="9"/>
      <c r="H12" s="9"/>
      <c r="I12" s="154"/>
      <c r="J12" s="9"/>
      <c r="K12" s="9"/>
      <c r="L12" s="9"/>
      <c r="M12" s="9"/>
      <c r="N12" s="9"/>
      <c r="O12" s="9"/>
      <c r="P12" s="9"/>
      <c r="Q12" s="9"/>
      <c r="R12" s="153"/>
      <c r="S12" s="71"/>
      <c r="T12" s="71"/>
      <c r="U12" s="74"/>
    </row>
    <row r="13" spans="1:21" s="10" customFormat="1" ht="18" thickBot="1">
      <c r="A13" s="355" t="s">
        <v>4</v>
      </c>
      <c r="B13" s="331"/>
      <c r="C13" s="172"/>
      <c r="D13" s="161"/>
      <c r="E13" s="172"/>
      <c r="F13" s="160"/>
      <c r="G13" s="160"/>
      <c r="H13" s="160"/>
      <c r="I13" s="169"/>
      <c r="J13" s="160"/>
      <c r="K13" s="160"/>
      <c r="L13" s="160"/>
      <c r="M13" s="160"/>
      <c r="N13" s="160"/>
      <c r="O13" s="160"/>
      <c r="P13" s="160"/>
      <c r="Q13" s="160"/>
      <c r="R13" s="218"/>
      <c r="S13" s="71"/>
      <c r="T13" s="71"/>
      <c r="U13" s="74"/>
    </row>
    <row r="14" spans="1:21" s="10" customFormat="1" ht="18" thickBot="1">
      <c r="A14" s="387" t="s">
        <v>5</v>
      </c>
      <c r="B14" s="388"/>
      <c r="C14" s="172"/>
      <c r="D14" s="161"/>
      <c r="E14" s="172"/>
      <c r="F14" s="160"/>
      <c r="G14" s="160"/>
      <c r="H14" s="160"/>
      <c r="I14" s="169"/>
      <c r="J14" s="217">
        <v>19740</v>
      </c>
      <c r="K14" s="160"/>
      <c r="L14" s="160"/>
      <c r="M14" s="160"/>
      <c r="N14" s="160"/>
      <c r="O14" s="160"/>
      <c r="P14" s="217"/>
      <c r="Q14" s="160"/>
      <c r="R14" s="218">
        <v>19740</v>
      </c>
      <c r="S14" s="71"/>
      <c r="T14" s="71"/>
      <c r="U14" s="74"/>
    </row>
    <row r="15" spans="1:21" s="10" customFormat="1" ht="17.25">
      <c r="A15" s="68">
        <v>250</v>
      </c>
      <c r="B15" s="69"/>
      <c r="D15" s="66"/>
      <c r="E15" s="66"/>
      <c r="F15" s="66"/>
      <c r="G15" s="67"/>
      <c r="H15" s="66"/>
      <c r="I15" s="66"/>
      <c r="J15" s="66"/>
      <c r="K15" s="67"/>
      <c r="L15" s="66"/>
      <c r="M15" s="67"/>
      <c r="N15" s="66"/>
      <c r="O15" s="66"/>
      <c r="P15" s="66"/>
      <c r="Q15" s="67"/>
      <c r="R15" s="67"/>
      <c r="S15" s="76"/>
      <c r="T15" s="76"/>
      <c r="U15" s="79"/>
    </row>
    <row r="16" spans="1:21" s="10" customFormat="1" ht="19.5" customHeight="1" thickBot="1">
      <c r="A16" s="386">
        <v>254</v>
      </c>
      <c r="B16" s="386"/>
      <c r="C16" s="63"/>
      <c r="D16" s="82"/>
      <c r="E16" s="82"/>
      <c r="F16" s="64"/>
      <c r="G16" s="63"/>
      <c r="H16" s="64"/>
      <c r="I16" s="82"/>
      <c r="J16" s="82"/>
      <c r="K16" s="63"/>
      <c r="L16" s="82"/>
      <c r="M16" s="63"/>
      <c r="N16" s="64"/>
      <c r="O16" s="64"/>
      <c r="P16" s="64"/>
      <c r="Q16" s="63"/>
      <c r="R16" s="63"/>
      <c r="S16" s="76"/>
      <c r="T16" s="76"/>
      <c r="U16" s="79"/>
    </row>
    <row r="17" spans="1:21" s="10" customFormat="1" ht="18" thickBot="1">
      <c r="A17" s="355" t="s">
        <v>4</v>
      </c>
      <c r="B17" s="331"/>
      <c r="C17" s="57"/>
      <c r="D17" s="96"/>
      <c r="E17" s="96"/>
      <c r="F17" s="61"/>
      <c r="G17" s="58"/>
      <c r="H17" s="61"/>
      <c r="I17" s="96"/>
      <c r="J17" s="96"/>
      <c r="K17" s="58"/>
      <c r="L17" s="96"/>
      <c r="M17" s="58"/>
      <c r="N17" s="62"/>
      <c r="O17" s="62"/>
      <c r="P17" s="62"/>
      <c r="Q17" s="59"/>
      <c r="R17" s="49"/>
      <c r="S17" s="76"/>
      <c r="T17" s="80"/>
      <c r="U17" s="79"/>
    </row>
    <row r="18" spans="1:21" s="10" customFormat="1" ht="18" thickBot="1">
      <c r="A18" s="387" t="s">
        <v>5</v>
      </c>
      <c r="B18" s="388"/>
      <c r="C18" s="97">
        <v>77545</v>
      </c>
      <c r="D18" s="98"/>
      <c r="E18" s="98"/>
      <c r="F18" s="99"/>
      <c r="G18" s="100"/>
      <c r="H18" s="99"/>
      <c r="I18" s="98"/>
      <c r="J18" s="98"/>
      <c r="K18" s="100"/>
      <c r="L18" s="98"/>
      <c r="M18" s="100"/>
      <c r="N18" s="101"/>
      <c r="O18" s="101"/>
      <c r="P18" s="101"/>
      <c r="Q18" s="102"/>
      <c r="R18" s="100">
        <v>77545</v>
      </c>
      <c r="S18" s="76"/>
      <c r="T18" s="76"/>
      <c r="U18" s="79"/>
    </row>
    <row r="19" spans="1:21" s="10" customFormat="1" ht="17.25">
      <c r="A19" s="20">
        <v>300</v>
      </c>
      <c r="B19" s="1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23"/>
      <c r="S19" s="76"/>
      <c r="T19" s="76"/>
      <c r="U19" s="79"/>
    </row>
    <row r="20" spans="1:21" s="10" customFormat="1" ht="18" thickBot="1">
      <c r="A20" s="335">
        <v>301</v>
      </c>
      <c r="B20" s="336"/>
      <c r="C20" s="122"/>
      <c r="D20" s="122"/>
      <c r="E20" s="122"/>
      <c r="F20" s="122"/>
      <c r="G20" s="123"/>
      <c r="H20" s="122"/>
      <c r="I20" s="136"/>
      <c r="J20" s="122"/>
      <c r="K20" s="122"/>
      <c r="L20" s="122"/>
      <c r="M20" s="122"/>
      <c r="N20" s="122"/>
      <c r="O20" s="122"/>
      <c r="P20" s="200">
        <v>123.22</v>
      </c>
      <c r="Q20" s="276"/>
      <c r="R20" s="16"/>
      <c r="S20" s="76"/>
      <c r="T20" s="76"/>
      <c r="U20" s="79"/>
    </row>
    <row r="21" spans="1:21" s="10" customFormat="1" ht="20.25" customHeight="1" thickBot="1">
      <c r="A21" s="332" t="s">
        <v>32</v>
      </c>
      <c r="B21" s="334"/>
      <c r="C21" s="124"/>
      <c r="D21" s="125"/>
      <c r="E21" s="125"/>
      <c r="F21" s="125"/>
      <c r="G21" s="124"/>
      <c r="H21" s="125"/>
      <c r="I21" s="135"/>
      <c r="J21" s="124"/>
      <c r="K21" s="125"/>
      <c r="L21" s="124"/>
      <c r="M21" s="126"/>
      <c r="N21" s="127"/>
      <c r="O21" s="207"/>
      <c r="P21" s="292">
        <f>SUM(P20)</f>
        <v>123.22</v>
      </c>
      <c r="Q21" s="207"/>
      <c r="R21" s="293">
        <f>SUM(P21:Q21)</f>
        <v>123.22</v>
      </c>
      <c r="S21" s="76"/>
      <c r="T21" s="76"/>
      <c r="U21" s="79"/>
    </row>
    <row r="22" spans="1:21" s="10" customFormat="1" ht="20.25" customHeight="1" thickBot="1">
      <c r="A22" s="355" t="s">
        <v>5</v>
      </c>
      <c r="B22" s="331"/>
      <c r="C22" s="128"/>
      <c r="D22" s="129"/>
      <c r="E22" s="129"/>
      <c r="F22" s="129"/>
      <c r="G22" s="128"/>
      <c r="H22" s="129"/>
      <c r="I22" s="137"/>
      <c r="J22" s="128"/>
      <c r="K22" s="129"/>
      <c r="L22" s="128"/>
      <c r="M22" s="130"/>
      <c r="N22" s="131"/>
      <c r="O22" s="131"/>
      <c r="P22" s="295">
        <v>1232.2</v>
      </c>
      <c r="Q22" s="277"/>
      <c r="R22" s="296">
        <v>1232.2</v>
      </c>
      <c r="S22" s="76"/>
      <c r="T22" s="76"/>
      <c r="U22" s="79"/>
    </row>
    <row r="23" spans="1:21" s="10" customFormat="1" ht="18.75" customHeight="1">
      <c r="A23" s="20">
        <v>500</v>
      </c>
      <c r="B23" s="1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294"/>
      <c r="Q23" s="122"/>
      <c r="R23" s="23"/>
      <c r="S23" s="76"/>
      <c r="T23" s="76"/>
      <c r="U23" s="79"/>
    </row>
    <row r="24" spans="1:21" s="10" customFormat="1" ht="18.75" customHeight="1" thickBot="1">
      <c r="A24" s="335">
        <v>520</v>
      </c>
      <c r="B24" s="336"/>
      <c r="C24" s="122"/>
      <c r="D24" s="122"/>
      <c r="E24" s="122"/>
      <c r="F24" s="122"/>
      <c r="G24" s="123"/>
      <c r="H24" s="122"/>
      <c r="I24" s="136"/>
      <c r="J24" s="122"/>
      <c r="K24" s="122"/>
      <c r="L24" s="122"/>
      <c r="M24" s="122"/>
      <c r="N24" s="122"/>
      <c r="O24" s="122"/>
      <c r="P24" s="122"/>
      <c r="Q24" s="136"/>
      <c r="R24" s="16"/>
      <c r="S24" s="76"/>
      <c r="T24" s="76"/>
      <c r="U24" s="79"/>
    </row>
    <row r="25" spans="1:21" s="10" customFormat="1" ht="18.75" customHeight="1" thickBot="1">
      <c r="A25" s="332" t="s">
        <v>32</v>
      </c>
      <c r="B25" s="334"/>
      <c r="C25" s="124"/>
      <c r="D25" s="125"/>
      <c r="E25" s="125"/>
      <c r="F25" s="125"/>
      <c r="G25" s="124"/>
      <c r="H25" s="125"/>
      <c r="I25" s="135"/>
      <c r="J25" s="124"/>
      <c r="K25" s="125"/>
      <c r="L25" s="124"/>
      <c r="M25" s="126"/>
      <c r="N25" s="127"/>
      <c r="O25" s="127"/>
      <c r="P25" s="127"/>
      <c r="Q25" s="127"/>
      <c r="R25" s="287"/>
      <c r="S25" s="76"/>
      <c r="T25" s="76"/>
      <c r="U25" s="79"/>
    </row>
    <row r="26" spans="1:21" s="10" customFormat="1" ht="18" thickBot="1">
      <c r="A26" s="355" t="s">
        <v>5</v>
      </c>
      <c r="B26" s="331"/>
      <c r="C26" s="128"/>
      <c r="D26" s="129"/>
      <c r="E26" s="129"/>
      <c r="F26" s="129"/>
      <c r="G26" s="128"/>
      <c r="H26" s="129"/>
      <c r="I26" s="285"/>
      <c r="J26" s="128">
        <v>1230000</v>
      </c>
      <c r="K26" s="129"/>
      <c r="L26" s="128"/>
      <c r="M26" s="130"/>
      <c r="N26" s="131"/>
      <c r="O26" s="131"/>
      <c r="P26" s="132"/>
      <c r="Q26" s="132"/>
      <c r="R26" s="297">
        <f>SUM(I26:Q26)</f>
        <v>1230000</v>
      </c>
      <c r="S26" s="76"/>
      <c r="T26" s="76"/>
      <c r="U26" s="76"/>
    </row>
    <row r="27" spans="1:21" s="10" customFormat="1" ht="17.25">
      <c r="A27" s="20">
        <v>900</v>
      </c>
      <c r="B27" s="1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31"/>
      <c r="S27" s="78"/>
      <c r="T27" s="80"/>
      <c r="U27" s="80"/>
    </row>
    <row r="28" spans="1:21" s="10" customFormat="1" ht="18" thickBot="1">
      <c r="A28" s="335">
        <v>904</v>
      </c>
      <c r="B28" s="336"/>
      <c r="C28" s="122"/>
      <c r="D28" s="122"/>
      <c r="E28" s="122"/>
      <c r="F28" s="122"/>
      <c r="G28" s="123"/>
      <c r="H28" s="122"/>
      <c r="I28" s="136"/>
      <c r="J28" s="122"/>
      <c r="K28" s="122"/>
      <c r="L28" s="122"/>
      <c r="M28" s="122"/>
      <c r="N28" s="122"/>
      <c r="O28" s="122"/>
      <c r="P28" s="122"/>
      <c r="Q28" s="298"/>
      <c r="R28" s="13"/>
      <c r="S28" s="76"/>
      <c r="T28" s="80"/>
      <c r="U28" s="80"/>
    </row>
    <row r="29" spans="1:21" s="10" customFormat="1" ht="17.25" customHeight="1" hidden="1">
      <c r="A29" s="332" t="s">
        <v>32</v>
      </c>
      <c r="B29" s="334"/>
      <c r="C29" s="124"/>
      <c r="D29" s="125"/>
      <c r="E29" s="125"/>
      <c r="F29" s="125"/>
      <c r="G29" s="124"/>
      <c r="H29" s="125"/>
      <c r="I29" s="135"/>
      <c r="J29" s="124"/>
      <c r="K29" s="125"/>
      <c r="L29" s="124"/>
      <c r="M29" s="126"/>
      <c r="N29" s="127"/>
      <c r="O29" s="127"/>
      <c r="P29" s="127"/>
      <c r="Q29" s="132"/>
      <c r="R29" s="39"/>
      <c r="S29" s="76"/>
      <c r="T29" s="76"/>
      <c r="U29" s="79"/>
    </row>
    <row r="30" spans="1:21" s="10" customFormat="1" ht="18" thickBot="1">
      <c r="A30" s="355" t="s">
        <v>4</v>
      </c>
      <c r="B30" s="331"/>
      <c r="C30" s="124"/>
      <c r="D30" s="125"/>
      <c r="E30" s="125"/>
      <c r="F30" s="125"/>
      <c r="G30" s="124"/>
      <c r="H30" s="125"/>
      <c r="I30" s="135"/>
      <c r="J30" s="124"/>
      <c r="K30" s="125"/>
      <c r="L30" s="124"/>
      <c r="M30" s="176"/>
      <c r="N30" s="53"/>
      <c r="O30" s="53"/>
      <c r="P30" s="127"/>
      <c r="Q30" s="127"/>
      <c r="R30" s="291"/>
      <c r="S30" s="76"/>
      <c r="T30" s="76"/>
      <c r="U30" s="79"/>
    </row>
    <row r="31" spans="1:21" s="10" customFormat="1" ht="18" thickBot="1">
      <c r="A31" s="355" t="s">
        <v>5</v>
      </c>
      <c r="B31" s="331"/>
      <c r="C31" s="128"/>
      <c r="D31" s="129"/>
      <c r="E31" s="129"/>
      <c r="F31" s="129"/>
      <c r="G31" s="128"/>
      <c r="H31" s="129"/>
      <c r="I31" s="137"/>
      <c r="J31" s="128">
        <v>658</v>
      </c>
      <c r="K31" s="129"/>
      <c r="L31" s="128"/>
      <c r="M31" s="130"/>
      <c r="N31" s="131"/>
      <c r="O31" s="131"/>
      <c r="P31" s="132"/>
      <c r="Q31" s="132"/>
      <c r="R31" s="291">
        <f>SUM(J31:Q31)</f>
        <v>658</v>
      </c>
      <c r="S31" s="76"/>
      <c r="T31" s="76"/>
      <c r="U31" s="79"/>
    </row>
    <row r="32" spans="1:21" s="10" customFormat="1" ht="17.25">
      <c r="A32" s="339"/>
      <c r="B32" s="339"/>
      <c r="C32" s="400"/>
      <c r="D32" s="339"/>
      <c r="E32" s="400"/>
      <c r="F32" s="400"/>
      <c r="G32" s="400"/>
      <c r="H32" s="339"/>
      <c r="I32" s="212"/>
      <c r="J32" s="400"/>
      <c r="K32" s="400"/>
      <c r="L32" s="400"/>
      <c r="M32" s="400"/>
      <c r="N32" s="400"/>
      <c r="O32" s="339"/>
      <c r="P32" s="71"/>
      <c r="Q32" s="71"/>
      <c r="R32" s="401"/>
      <c r="S32" s="76"/>
      <c r="T32" s="76"/>
      <c r="U32" s="79"/>
    </row>
    <row r="33" spans="1:21" s="10" customFormat="1" ht="17.25">
      <c r="A33" s="73"/>
      <c r="B33" s="73"/>
      <c r="C33" s="71"/>
      <c r="D33" s="71"/>
      <c r="E33" s="71"/>
      <c r="F33" s="71"/>
      <c r="G33" s="71"/>
      <c r="H33" s="71"/>
      <c r="I33" s="212"/>
      <c r="J33" s="71"/>
      <c r="K33" s="71"/>
      <c r="L33" s="71"/>
      <c r="M33" s="71"/>
      <c r="N33" s="71"/>
      <c r="O33" s="71"/>
      <c r="P33" s="71"/>
      <c r="Q33" s="71"/>
      <c r="R33" s="402"/>
      <c r="S33" s="76"/>
      <c r="T33" s="76"/>
      <c r="U33" s="79"/>
    </row>
    <row r="34" spans="1:21" s="10" customFormat="1" ht="20.25" customHeight="1">
      <c r="A34" s="72"/>
      <c r="B34" s="72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76"/>
      <c r="T34" s="76"/>
      <c r="U34" s="79"/>
    </row>
    <row r="35" spans="1:21" s="10" customFormat="1" ht="19.5" customHeight="1">
      <c r="A35" s="400"/>
      <c r="B35" s="40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5"/>
      <c r="R35" s="106"/>
      <c r="S35" s="76"/>
      <c r="T35" s="76"/>
      <c r="U35" s="79"/>
    </row>
    <row r="36" spans="1:21" s="10" customFormat="1" ht="19.5" customHeight="1">
      <c r="A36" s="400"/>
      <c r="B36" s="400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106"/>
      <c r="S36" s="76"/>
      <c r="T36" s="76"/>
      <c r="U36" s="79"/>
    </row>
    <row r="37" spans="1:21" s="10" customFormat="1" ht="19.5" customHeight="1">
      <c r="A37" s="375"/>
      <c r="B37" s="375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6"/>
      <c r="T37" s="76"/>
      <c r="U37" s="79"/>
    </row>
    <row r="38" spans="1:21" s="10" customFormat="1" ht="19.5" customHeight="1">
      <c r="A38" s="339"/>
      <c r="B38" s="339"/>
      <c r="C38" s="34"/>
      <c r="D38" s="34"/>
      <c r="E38" s="34"/>
      <c r="F38" s="34"/>
      <c r="G38" s="34"/>
      <c r="H38" s="34"/>
      <c r="I38" s="34"/>
      <c r="J38" s="103"/>
      <c r="K38" s="103"/>
      <c r="L38" s="103"/>
      <c r="M38" s="103"/>
      <c r="N38" s="103"/>
      <c r="O38" s="103"/>
      <c r="P38" s="103"/>
      <c r="Q38" s="103"/>
      <c r="R38" s="103"/>
      <c r="S38" s="76"/>
      <c r="T38" s="76"/>
      <c r="U38" s="79"/>
    </row>
    <row r="39" spans="1:21" s="10" customFormat="1" ht="19.5" customHeight="1">
      <c r="A39" s="72"/>
      <c r="B39" s="35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06"/>
      <c r="S39" s="76"/>
      <c r="T39" s="76"/>
      <c r="U39" s="79"/>
    </row>
    <row r="40" spans="1:21" s="10" customFormat="1" ht="17.25">
      <c r="A40" s="400"/>
      <c r="B40" s="400"/>
      <c r="C40" s="34"/>
      <c r="D40" s="35"/>
      <c r="E40" s="35"/>
      <c r="F40" s="35"/>
      <c r="G40" s="35"/>
      <c r="H40" s="35"/>
      <c r="I40" s="35"/>
      <c r="J40" s="110"/>
      <c r="K40" s="34"/>
      <c r="L40" s="35"/>
      <c r="M40" s="34"/>
      <c r="N40" s="35"/>
      <c r="O40" s="35"/>
      <c r="P40" s="35"/>
      <c r="Q40" s="35"/>
      <c r="R40" s="106"/>
      <c r="S40" s="76"/>
      <c r="T40" s="76"/>
      <c r="U40" s="79"/>
    </row>
    <row r="41" spans="1:21" s="10" customFormat="1" ht="22.5" customHeight="1">
      <c r="A41" s="400"/>
      <c r="B41" s="400"/>
      <c r="C41" s="34"/>
      <c r="D41" s="35"/>
      <c r="E41" s="35"/>
      <c r="F41" s="35"/>
      <c r="G41" s="35"/>
      <c r="H41" s="35"/>
      <c r="I41" s="35"/>
      <c r="J41" s="110"/>
      <c r="K41" s="34"/>
      <c r="L41" s="35"/>
      <c r="M41" s="34"/>
      <c r="N41" s="35"/>
      <c r="O41" s="35"/>
      <c r="P41" s="35"/>
      <c r="Q41" s="35"/>
      <c r="R41" s="106"/>
      <c r="S41" s="76"/>
      <c r="T41" s="76"/>
      <c r="U41" s="79"/>
    </row>
    <row r="42" spans="1:21" s="10" customFormat="1" ht="21" customHeight="1">
      <c r="A42" s="375"/>
      <c r="B42" s="375"/>
      <c r="C42" s="103"/>
      <c r="D42" s="104"/>
      <c r="E42" s="104"/>
      <c r="F42" s="104"/>
      <c r="G42" s="104"/>
      <c r="H42" s="104"/>
      <c r="I42" s="104"/>
      <c r="J42" s="214"/>
      <c r="K42" s="105"/>
      <c r="L42" s="104"/>
      <c r="M42" s="103"/>
      <c r="N42" s="103"/>
      <c r="O42" s="103"/>
      <c r="P42" s="103"/>
      <c r="Q42" s="103"/>
      <c r="R42" s="103"/>
      <c r="S42" s="76"/>
      <c r="T42" s="76"/>
      <c r="U42" s="79"/>
    </row>
    <row r="43" spans="1:21" s="10" customFormat="1" ht="21" customHeight="1">
      <c r="A43" s="375"/>
      <c r="B43" s="375"/>
      <c r="C43" s="103"/>
      <c r="D43" s="104"/>
      <c r="E43" s="104"/>
      <c r="F43" s="104"/>
      <c r="G43" s="214"/>
      <c r="H43" s="104"/>
      <c r="I43" s="104"/>
      <c r="J43" s="214"/>
      <c r="K43" s="103"/>
      <c r="L43" s="104"/>
      <c r="M43" s="103"/>
      <c r="N43" s="104"/>
      <c r="O43" s="104"/>
      <c r="P43" s="104"/>
      <c r="Q43" s="103"/>
      <c r="R43" s="103"/>
      <c r="S43" s="76"/>
      <c r="T43" s="76"/>
      <c r="U43" s="79"/>
    </row>
    <row r="44" spans="1:21" s="10" customFormat="1" ht="17.25">
      <c r="A44" s="399"/>
      <c r="B44" s="399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103"/>
      <c r="S44" s="76"/>
      <c r="T44" s="76"/>
      <c r="U44" s="79"/>
    </row>
    <row r="45" spans="1:21" s="10" customFormat="1" ht="17.25" customHeight="1" hidden="1">
      <c r="A45" s="74"/>
      <c r="B45" s="74"/>
      <c r="C45" s="74"/>
      <c r="D45" s="74"/>
      <c r="E45" s="74"/>
      <c r="F45" s="194"/>
      <c r="G45" s="215"/>
      <c r="H45" s="74"/>
      <c r="I45" s="194"/>
      <c r="J45" s="74"/>
      <c r="K45" s="74"/>
      <c r="L45" s="74"/>
      <c r="M45" s="74"/>
      <c r="N45" s="74"/>
      <c r="O45" s="74"/>
      <c r="P45" s="74"/>
      <c r="Q45" s="216"/>
      <c r="R45" s="103"/>
      <c r="S45" s="76"/>
      <c r="T45" s="76"/>
      <c r="U45" s="79"/>
    </row>
    <row r="46" spans="1:21" s="10" customFormat="1" ht="17.25" customHeight="1">
      <c r="A46" s="339"/>
      <c r="B46" s="339"/>
      <c r="C46" s="74"/>
      <c r="D46" s="74"/>
      <c r="E46" s="74"/>
      <c r="F46" s="194"/>
      <c r="G46" s="215"/>
      <c r="H46" s="74"/>
      <c r="I46" s="194"/>
      <c r="J46" s="74"/>
      <c r="K46" s="74"/>
      <c r="L46" s="74"/>
      <c r="M46" s="74"/>
      <c r="N46" s="74"/>
      <c r="O46" s="74"/>
      <c r="P46" s="74"/>
      <c r="Q46" s="216"/>
      <c r="R46" s="103"/>
      <c r="S46" s="76"/>
      <c r="T46" s="76"/>
      <c r="U46" s="79"/>
    </row>
    <row r="47" spans="1:21" s="10" customFormat="1" ht="21" customHeight="1">
      <c r="A47" s="375"/>
      <c r="B47" s="375"/>
      <c r="C47" s="105"/>
      <c r="D47" s="104"/>
      <c r="E47" s="104"/>
      <c r="F47" s="214"/>
      <c r="G47" s="105"/>
      <c r="H47" s="104"/>
      <c r="I47" s="214"/>
      <c r="J47" s="105"/>
      <c r="K47" s="104"/>
      <c r="L47" s="105"/>
      <c r="M47" s="105"/>
      <c r="N47" s="105"/>
      <c r="O47" s="105"/>
      <c r="P47" s="105"/>
      <c r="Q47" s="105"/>
      <c r="R47" s="103"/>
      <c r="S47" s="78"/>
      <c r="T47" s="78"/>
      <c r="U47" s="78"/>
    </row>
    <row r="48" spans="1:21" s="10" customFormat="1" ht="21" customHeight="1">
      <c r="A48" s="375"/>
      <c r="B48" s="375"/>
      <c r="C48" s="105"/>
      <c r="D48" s="104"/>
      <c r="E48" s="104"/>
      <c r="F48" s="214"/>
      <c r="G48" s="105"/>
      <c r="H48" s="104"/>
      <c r="I48" s="214"/>
      <c r="J48" s="105"/>
      <c r="K48" s="104"/>
      <c r="L48" s="105"/>
      <c r="M48" s="104"/>
      <c r="N48" s="104"/>
      <c r="O48" s="104"/>
      <c r="P48" s="105"/>
      <c r="Q48" s="105"/>
      <c r="R48" s="103"/>
      <c r="S48" s="78"/>
      <c r="T48" s="78"/>
      <c r="U48" s="78"/>
    </row>
    <row r="49" spans="1:21" s="10" customFormat="1" ht="17.25">
      <c r="A49" s="73"/>
      <c r="B49" s="3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8"/>
      <c r="T49" s="78"/>
      <c r="U49" s="78"/>
    </row>
    <row r="50" spans="1:21" s="10" customFormat="1" ht="22.5" customHeight="1">
      <c r="A50" s="339"/>
      <c r="B50" s="339"/>
      <c r="C50" s="74"/>
      <c r="D50" s="74"/>
      <c r="E50" s="74"/>
      <c r="F50" s="74"/>
      <c r="G50" s="215"/>
      <c r="H50" s="74"/>
      <c r="I50" s="194"/>
      <c r="J50" s="74"/>
      <c r="K50" s="74"/>
      <c r="L50" s="74"/>
      <c r="M50" s="74"/>
      <c r="N50" s="74"/>
      <c r="O50" s="74"/>
      <c r="P50" s="74"/>
      <c r="Q50" s="194"/>
      <c r="R50" s="194"/>
      <c r="S50" s="78"/>
      <c r="T50" s="78"/>
      <c r="U50" s="78"/>
    </row>
    <row r="51" spans="1:21" s="43" customFormat="1" ht="20.25" customHeight="1">
      <c r="A51" s="213"/>
      <c r="B51" s="213"/>
      <c r="C51" s="105"/>
      <c r="D51" s="104"/>
      <c r="E51" s="104"/>
      <c r="F51" s="104"/>
      <c r="G51" s="105"/>
      <c r="H51" s="104"/>
      <c r="I51" s="214"/>
      <c r="J51" s="105"/>
      <c r="K51" s="104"/>
      <c r="L51" s="105"/>
      <c r="M51" s="105"/>
      <c r="N51" s="105"/>
      <c r="O51" s="105"/>
      <c r="P51" s="105"/>
      <c r="Q51" s="105"/>
      <c r="R51" s="105"/>
      <c r="S51" s="78"/>
      <c r="T51" s="78"/>
      <c r="U51" s="78"/>
    </row>
    <row r="52" spans="1:21" s="10" customFormat="1" ht="20.25" customHeight="1">
      <c r="A52" s="375"/>
      <c r="B52" s="375"/>
      <c r="C52" s="105"/>
      <c r="D52" s="104"/>
      <c r="E52" s="104"/>
      <c r="F52" s="104"/>
      <c r="G52" s="105"/>
      <c r="H52" s="104"/>
      <c r="I52" s="214"/>
      <c r="J52" s="105"/>
      <c r="K52" s="104"/>
      <c r="L52" s="105"/>
      <c r="M52" s="104"/>
      <c r="N52" s="104"/>
      <c r="O52" s="104"/>
      <c r="P52" s="105"/>
      <c r="Q52" s="105"/>
      <c r="R52" s="105"/>
      <c r="S52" s="74"/>
      <c r="T52" s="71"/>
      <c r="U52" s="74"/>
    </row>
    <row r="53" spans="1:21" s="10" customFormat="1" ht="17.25">
      <c r="A53" s="76"/>
      <c r="B53" s="7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4"/>
    </row>
    <row r="54" spans="1:21" s="10" customFormat="1" ht="17.25">
      <c r="A54" s="73"/>
      <c r="B54" s="76"/>
      <c r="C54" s="78"/>
      <c r="D54" s="78"/>
      <c r="E54" s="78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9"/>
    </row>
    <row r="55" spans="1:21" s="10" customFormat="1" ht="17.25">
      <c r="A55" s="74"/>
      <c r="B55" s="74"/>
      <c r="C55" s="78"/>
      <c r="D55" s="78"/>
      <c r="E55" s="78"/>
      <c r="F55" s="76"/>
      <c r="G55" s="78"/>
      <c r="H55" s="76"/>
      <c r="I55" s="76"/>
      <c r="J55" s="76"/>
      <c r="K55" s="76"/>
      <c r="L55" s="76"/>
      <c r="M55" s="76"/>
      <c r="N55" s="76"/>
      <c r="O55" s="78"/>
      <c r="P55" s="76"/>
      <c r="Q55" s="76"/>
      <c r="R55" s="76"/>
      <c r="S55" s="79"/>
      <c r="T55" s="76"/>
      <c r="U55" s="79"/>
    </row>
    <row r="56" spans="1:21" s="10" customFormat="1" ht="17.25">
      <c r="A56" s="74"/>
      <c r="B56" s="74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6"/>
      <c r="N56" s="76"/>
      <c r="O56" s="78"/>
      <c r="P56" s="76"/>
      <c r="Q56" s="76"/>
      <c r="R56" s="76"/>
      <c r="S56" s="79"/>
      <c r="T56" s="76"/>
      <c r="U56" s="79"/>
    </row>
    <row r="57" spans="1:21" s="10" customFormat="1" ht="17.25">
      <c r="A57" s="74"/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6"/>
      <c r="N57" s="76"/>
      <c r="O57" s="78"/>
      <c r="P57" s="76"/>
      <c r="Q57" s="76"/>
      <c r="R57" s="76"/>
      <c r="S57" s="76"/>
      <c r="T57" s="76"/>
      <c r="U57" s="79"/>
    </row>
    <row r="58" spans="1:21" s="10" customFormat="1" ht="17.25">
      <c r="A58" s="74"/>
      <c r="B58" s="74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6"/>
      <c r="N58" s="76"/>
      <c r="O58" s="78"/>
      <c r="P58" s="76"/>
      <c r="Q58" s="76"/>
      <c r="R58" s="76"/>
      <c r="S58" s="79"/>
      <c r="T58" s="76"/>
      <c r="U58" s="79"/>
    </row>
    <row r="59" spans="1:21" s="10" customFormat="1" ht="17.25">
      <c r="A59" s="74"/>
      <c r="B59" s="7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6"/>
      <c r="N59" s="76"/>
      <c r="O59" s="78"/>
      <c r="P59" s="76"/>
      <c r="Q59" s="76"/>
      <c r="R59" s="76"/>
      <c r="S59" s="79"/>
      <c r="T59" s="76"/>
      <c r="U59" s="79"/>
    </row>
    <row r="60" spans="1:21" s="10" customFormat="1" ht="17.25">
      <c r="A60" s="74"/>
      <c r="B60" s="74"/>
      <c r="C60" s="80"/>
      <c r="D60" s="78"/>
      <c r="E60" s="78"/>
      <c r="F60" s="78"/>
      <c r="G60" s="78"/>
      <c r="H60" s="78"/>
      <c r="I60" s="78"/>
      <c r="J60" s="78"/>
      <c r="K60" s="78"/>
      <c r="L60" s="78"/>
      <c r="M60" s="76"/>
      <c r="N60" s="76"/>
      <c r="O60" s="78"/>
      <c r="P60" s="76"/>
      <c r="Q60" s="76"/>
      <c r="R60" s="76"/>
      <c r="S60" s="79"/>
      <c r="T60" s="76"/>
      <c r="U60" s="79"/>
    </row>
    <row r="61" spans="1:21" s="10" customFormat="1" ht="17.25">
      <c r="A61" s="33"/>
      <c r="B61" s="33"/>
      <c r="C61" s="80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6"/>
      <c r="O61" s="78"/>
      <c r="P61" s="76"/>
      <c r="Q61" s="76"/>
      <c r="R61" s="76"/>
      <c r="S61" s="79"/>
      <c r="T61" s="76"/>
      <c r="U61" s="80"/>
    </row>
    <row r="62" spans="1:21" s="10" customFormat="1" ht="17.25">
      <c r="A62" s="33"/>
      <c r="B62" s="33"/>
      <c r="C62" s="80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80"/>
    </row>
    <row r="63" spans="1:21" s="10" customFormat="1" ht="17.25">
      <c r="A63" s="73"/>
      <c r="B63" s="76"/>
      <c r="C63" s="78"/>
      <c r="D63" s="78"/>
      <c r="E63" s="78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9"/>
    </row>
    <row r="64" spans="1:21" s="10" customFormat="1" ht="17.25">
      <c r="A64" s="74"/>
      <c r="B64" s="74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6"/>
      <c r="Q64" s="76"/>
      <c r="R64" s="76"/>
      <c r="S64" s="78"/>
      <c r="T64" s="76"/>
      <c r="U64" s="79"/>
    </row>
    <row r="65" spans="1:21" s="10" customFormat="1" ht="17.25">
      <c r="A65" s="74"/>
      <c r="B65" s="74"/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6"/>
      <c r="Q65" s="76"/>
      <c r="R65" s="76"/>
      <c r="S65" s="78"/>
      <c r="T65" s="76"/>
      <c r="U65" s="79"/>
    </row>
    <row r="66" spans="1:21" s="10" customFormat="1" ht="17.25">
      <c r="A66" s="74"/>
      <c r="B66" s="74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6"/>
      <c r="Q66" s="76"/>
      <c r="R66" s="76"/>
      <c r="S66" s="78"/>
      <c r="T66" s="76"/>
      <c r="U66" s="79"/>
    </row>
    <row r="67" spans="1:21" s="10" customFormat="1" ht="17.25">
      <c r="A67" s="74"/>
      <c r="B67" s="74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6"/>
      <c r="Q67" s="76"/>
      <c r="R67" s="76"/>
      <c r="S67" s="78"/>
      <c r="T67" s="76"/>
      <c r="U67" s="79"/>
    </row>
    <row r="68" spans="1:21" s="10" customFormat="1" ht="17.25">
      <c r="A68" s="33"/>
      <c r="B68" s="33"/>
      <c r="C68" s="80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80"/>
    </row>
    <row r="69" spans="1:21" s="10" customFormat="1" ht="17.25">
      <c r="A69" s="33"/>
      <c r="B69" s="33"/>
      <c r="C69" s="80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0"/>
    </row>
    <row r="70" spans="1:21" s="10" customFormat="1" ht="17.25">
      <c r="A70" s="72"/>
      <c r="B70" s="76"/>
      <c r="C70" s="78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9"/>
    </row>
    <row r="71" spans="1:21" s="10" customFormat="1" ht="17.25">
      <c r="A71" s="71"/>
      <c r="B71" s="71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s="10" customFormat="1" ht="17.25">
      <c r="A72" s="71"/>
      <c r="B72" s="71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s="10" customFormat="1" ht="17.25">
      <c r="A73" s="71"/>
      <c r="B73" s="71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s="10" customFormat="1" ht="17.25">
      <c r="A74" s="71"/>
      <c r="B74" s="71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1:21" s="10" customFormat="1" ht="17.25">
      <c r="A75" s="71"/>
      <c r="B75" s="7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1:21" s="10" customFormat="1" ht="17.25">
      <c r="A76" s="71"/>
      <c r="B76" s="7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1:21" s="10" customFormat="1" ht="17.25">
      <c r="A77" s="71"/>
      <c r="B77" s="74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s="10" customFormat="1" ht="17.25">
      <c r="A78" s="71"/>
      <c r="B78" s="74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s="10" customFormat="1" ht="17.25">
      <c r="A79" s="33"/>
      <c r="B79" s="33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s="10" customFormat="1" ht="17.25">
      <c r="A80" s="33"/>
      <c r="B80" s="33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s="35" customFormat="1" ht="17.25">
      <c r="A81" s="33"/>
      <c r="B81" s="33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s="10" customFormat="1" ht="17.25">
      <c r="A82" s="76"/>
      <c r="B82" s="76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4"/>
    </row>
    <row r="83" spans="1:21" s="10" customFormat="1" ht="17.25">
      <c r="A83" s="76"/>
      <c r="B83" s="76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4"/>
    </row>
    <row r="84" spans="1:21" s="10" customFormat="1" ht="17.25">
      <c r="A84" s="73"/>
      <c r="B84" s="76"/>
      <c r="C84" s="78"/>
      <c r="D84" s="78"/>
      <c r="E84" s="78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9"/>
    </row>
    <row r="85" spans="1:21" s="10" customFormat="1" ht="17.25">
      <c r="A85" s="74"/>
      <c r="B85" s="74"/>
      <c r="C85" s="80"/>
      <c r="D85" s="78"/>
      <c r="E85" s="78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9"/>
    </row>
    <row r="86" spans="1:21" s="10" customFormat="1" ht="17.25">
      <c r="A86" s="74"/>
      <c r="B86" s="74"/>
      <c r="C86" s="80"/>
      <c r="D86" s="78"/>
      <c r="E86" s="78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9"/>
    </row>
    <row r="87" spans="1:21" s="10" customFormat="1" ht="17.25">
      <c r="A87" s="74"/>
      <c r="B87" s="74"/>
      <c r="C87" s="80"/>
      <c r="D87" s="78"/>
      <c r="E87" s="78"/>
      <c r="F87" s="76"/>
      <c r="G87" s="76"/>
      <c r="H87" s="76"/>
      <c r="I87" s="76"/>
      <c r="J87" s="76"/>
      <c r="K87" s="76"/>
      <c r="L87" s="76"/>
      <c r="M87" s="78"/>
      <c r="N87" s="76"/>
      <c r="O87" s="76"/>
      <c r="P87" s="76"/>
      <c r="Q87" s="76"/>
      <c r="R87" s="76"/>
      <c r="S87" s="76"/>
      <c r="T87" s="76"/>
      <c r="U87" s="79"/>
    </row>
    <row r="88" spans="1:21" s="10" customFormat="1" ht="17.25">
      <c r="A88" s="74"/>
      <c r="B88" s="74"/>
      <c r="C88" s="78"/>
      <c r="D88" s="78"/>
      <c r="E88" s="78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9"/>
    </row>
    <row r="89" spans="1:21" s="10" customFormat="1" ht="17.25">
      <c r="A89" s="33"/>
      <c r="B89" s="33"/>
      <c r="C89" s="80"/>
      <c r="D89" s="78"/>
      <c r="E89" s="78"/>
      <c r="F89" s="76"/>
      <c r="G89" s="76"/>
      <c r="H89" s="76"/>
      <c r="I89" s="76"/>
      <c r="J89" s="76"/>
      <c r="K89" s="76"/>
      <c r="L89" s="76"/>
      <c r="M89" s="78"/>
      <c r="N89" s="76"/>
      <c r="O89" s="76"/>
      <c r="P89" s="76"/>
      <c r="Q89" s="76"/>
      <c r="R89" s="76"/>
      <c r="S89" s="76"/>
      <c r="T89" s="76"/>
      <c r="U89" s="80"/>
    </row>
    <row r="90" spans="1:21" s="10" customFormat="1" ht="17.25">
      <c r="A90" s="33"/>
      <c r="B90" s="33"/>
      <c r="C90" s="80"/>
      <c r="D90" s="78"/>
      <c r="E90" s="78"/>
      <c r="F90" s="76"/>
      <c r="G90" s="76"/>
      <c r="H90" s="76"/>
      <c r="I90" s="76"/>
      <c r="J90" s="76"/>
      <c r="K90" s="76"/>
      <c r="L90" s="76"/>
      <c r="M90" s="78"/>
      <c r="N90" s="76"/>
      <c r="O90" s="76"/>
      <c r="P90" s="76"/>
      <c r="Q90" s="76"/>
      <c r="R90" s="76"/>
      <c r="S90" s="76"/>
      <c r="T90" s="76"/>
      <c r="U90" s="80"/>
    </row>
    <row r="91" spans="1:21" s="10" customFormat="1" ht="17.25">
      <c r="A91" s="72"/>
      <c r="B91" s="76"/>
      <c r="C91" s="78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9"/>
    </row>
    <row r="92" spans="1:21" s="10" customFormat="1" ht="17.25">
      <c r="A92" s="71"/>
      <c r="B92" s="71"/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80"/>
      <c r="N92" s="76"/>
      <c r="O92" s="76"/>
      <c r="P92" s="76"/>
      <c r="Q92" s="76"/>
      <c r="R92" s="78"/>
      <c r="S92" s="78"/>
      <c r="T92" s="76"/>
      <c r="U92" s="79"/>
    </row>
    <row r="93" spans="1:21" s="10" customFormat="1" ht="17.25">
      <c r="A93" s="33"/>
      <c r="B93" s="3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78"/>
      <c r="S93" s="78"/>
      <c r="T93" s="80"/>
      <c r="U93" s="78"/>
    </row>
    <row r="94" spans="1:21" s="10" customFormat="1" ht="17.25">
      <c r="A94" s="33"/>
      <c r="B94" s="33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s="10" customFormat="1" ht="17.25">
      <c r="A95" s="72"/>
      <c r="B95" s="72"/>
      <c r="C95" s="78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9"/>
    </row>
    <row r="96" spans="1:21" s="10" customFormat="1" ht="17.25">
      <c r="A96" s="71"/>
      <c r="B96" s="71"/>
      <c r="C96" s="78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9"/>
    </row>
    <row r="97" spans="1:21" s="10" customFormat="1" ht="17.25">
      <c r="A97" s="71"/>
      <c r="B97" s="71"/>
      <c r="C97" s="78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9"/>
    </row>
    <row r="98" spans="1:21" s="10" customFormat="1" ht="17.25">
      <c r="A98" s="71"/>
      <c r="B98" s="71"/>
      <c r="C98" s="78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9"/>
    </row>
    <row r="99" spans="1:21" s="10" customFormat="1" ht="17.25">
      <c r="A99" s="71"/>
      <c r="B99" s="71"/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8"/>
      <c r="P99" s="76"/>
      <c r="Q99" s="76"/>
      <c r="R99" s="76"/>
      <c r="S99" s="76"/>
      <c r="T99" s="76"/>
      <c r="U99" s="79"/>
    </row>
    <row r="100" spans="1:21" s="10" customFormat="1" ht="17.25">
      <c r="A100" s="71"/>
      <c r="B100" s="71"/>
      <c r="C100" s="78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8"/>
      <c r="P100" s="76"/>
      <c r="Q100" s="76"/>
      <c r="R100" s="76"/>
      <c r="S100" s="76"/>
      <c r="T100" s="76"/>
      <c r="U100" s="79"/>
    </row>
    <row r="101" spans="1:21" s="10" customFormat="1" ht="17.25">
      <c r="A101" s="71"/>
      <c r="B101" s="71"/>
      <c r="C101" s="78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8"/>
      <c r="P101" s="76"/>
      <c r="Q101" s="76"/>
      <c r="R101" s="76"/>
      <c r="S101" s="76"/>
      <c r="T101" s="76"/>
      <c r="U101" s="79"/>
    </row>
    <row r="102" spans="1:21" s="10" customFormat="1" ht="17.25">
      <c r="A102" s="33"/>
      <c r="B102" s="33"/>
      <c r="C102" s="78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8"/>
      <c r="P102" s="78"/>
      <c r="Q102" s="78"/>
      <c r="R102" s="78"/>
      <c r="S102" s="78"/>
      <c r="T102" s="78"/>
      <c r="U102" s="78"/>
    </row>
    <row r="103" spans="1:21" s="10" customFormat="1" ht="17.25">
      <c r="A103" s="33"/>
      <c r="B103" s="33"/>
      <c r="C103" s="78"/>
      <c r="D103" s="78"/>
      <c r="E103" s="78"/>
      <c r="F103" s="76"/>
      <c r="G103" s="76"/>
      <c r="H103" s="76"/>
      <c r="I103" s="76"/>
      <c r="J103" s="76"/>
      <c r="K103" s="76"/>
      <c r="L103" s="76"/>
      <c r="M103" s="76"/>
      <c r="N103" s="76"/>
      <c r="O103" s="78"/>
      <c r="P103" s="76"/>
      <c r="Q103" s="76"/>
      <c r="R103" s="76"/>
      <c r="S103" s="76"/>
      <c r="T103" s="76"/>
      <c r="U103" s="78"/>
    </row>
    <row r="104" spans="1:21" s="10" customFormat="1" ht="17.25">
      <c r="A104" s="73"/>
      <c r="B104" s="76"/>
      <c r="C104" s="78"/>
      <c r="D104" s="78"/>
      <c r="E104" s="78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9"/>
    </row>
    <row r="105" spans="1:21" s="10" customFormat="1" ht="17.25">
      <c r="A105" s="74"/>
      <c r="B105" s="74"/>
      <c r="C105" s="78"/>
      <c r="D105" s="78"/>
      <c r="E105" s="78"/>
      <c r="F105" s="76"/>
      <c r="G105" s="76"/>
      <c r="H105" s="76"/>
      <c r="I105" s="76"/>
      <c r="J105" s="76"/>
      <c r="K105" s="76"/>
      <c r="L105" s="79"/>
      <c r="M105" s="78"/>
      <c r="N105" s="76"/>
      <c r="O105" s="76"/>
      <c r="P105" s="76"/>
      <c r="Q105" s="76"/>
      <c r="R105" s="76"/>
      <c r="S105" s="76"/>
      <c r="T105" s="76"/>
      <c r="U105" s="79"/>
    </row>
    <row r="106" spans="1:21" s="10" customFormat="1" ht="17.25">
      <c r="A106" s="74"/>
      <c r="B106" s="74"/>
      <c r="C106" s="78"/>
      <c r="D106" s="78"/>
      <c r="E106" s="78"/>
      <c r="F106" s="76"/>
      <c r="G106" s="76"/>
      <c r="H106" s="76"/>
      <c r="I106" s="76"/>
      <c r="J106" s="76"/>
      <c r="K106" s="76"/>
      <c r="L106" s="76"/>
      <c r="M106" s="78"/>
      <c r="N106" s="76"/>
      <c r="O106" s="76"/>
      <c r="P106" s="76"/>
      <c r="Q106" s="76"/>
      <c r="R106" s="76"/>
      <c r="S106" s="76"/>
      <c r="T106" s="76"/>
      <c r="U106" s="79"/>
    </row>
    <row r="107" spans="1:21" s="10" customFormat="1" ht="17.25">
      <c r="A107" s="74"/>
      <c r="B107" s="74"/>
      <c r="C107" s="78"/>
      <c r="D107" s="78"/>
      <c r="E107" s="78"/>
      <c r="F107" s="76"/>
      <c r="G107" s="76"/>
      <c r="H107" s="76"/>
      <c r="I107" s="76"/>
      <c r="J107" s="76"/>
      <c r="K107" s="76"/>
      <c r="L107" s="76"/>
      <c r="M107" s="78"/>
      <c r="N107" s="76"/>
      <c r="O107" s="76"/>
      <c r="P107" s="76"/>
      <c r="Q107" s="76"/>
      <c r="R107" s="76"/>
      <c r="S107" s="76"/>
      <c r="T107" s="76"/>
      <c r="U107" s="79"/>
    </row>
    <row r="108" spans="1:21" s="10" customFormat="1" ht="17.25">
      <c r="A108" s="33"/>
      <c r="B108" s="33"/>
      <c r="C108" s="78"/>
      <c r="D108" s="78"/>
      <c r="E108" s="78"/>
      <c r="F108" s="76"/>
      <c r="G108" s="76"/>
      <c r="H108" s="76"/>
      <c r="I108" s="76"/>
      <c r="J108" s="76"/>
      <c r="K108" s="76"/>
      <c r="L108" s="79"/>
      <c r="M108" s="78"/>
      <c r="N108" s="76"/>
      <c r="O108" s="76"/>
      <c r="P108" s="76"/>
      <c r="Q108" s="76"/>
      <c r="R108" s="76"/>
      <c r="S108" s="76"/>
      <c r="T108" s="76"/>
      <c r="U108" s="79"/>
    </row>
    <row r="109" spans="1:21" s="10" customFormat="1" ht="17.25">
      <c r="A109" s="33"/>
      <c r="B109" s="33"/>
      <c r="C109" s="78"/>
      <c r="D109" s="78"/>
      <c r="E109" s="78"/>
      <c r="F109" s="76"/>
      <c r="G109" s="76"/>
      <c r="H109" s="76"/>
      <c r="I109" s="76"/>
      <c r="J109" s="76"/>
      <c r="K109" s="76"/>
      <c r="L109" s="76"/>
      <c r="M109" s="78"/>
      <c r="N109" s="76"/>
      <c r="O109" s="76"/>
      <c r="P109" s="76"/>
      <c r="Q109" s="76"/>
      <c r="R109" s="76"/>
      <c r="S109" s="76"/>
      <c r="T109" s="76"/>
      <c r="U109" s="79"/>
    </row>
    <row r="110" spans="1:21" s="10" customFormat="1" ht="17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s="10" customFormat="1" ht="17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s="10" customFormat="1" ht="17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s="10" customFormat="1" ht="17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s="10" customFormat="1" ht="17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s="10" customFormat="1" ht="17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s="10" customFormat="1" ht="17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s="10" customFormat="1" ht="17.2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s="10" customFormat="1" ht="17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s="10" customFormat="1" ht="17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s="10" customFormat="1" ht="17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s="10" customFormat="1" ht="17.2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s="10" customFormat="1" ht="17.2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s="10" customFormat="1" ht="17.2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s="10" customFormat="1" ht="17.2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s="10" customFormat="1" ht="17.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s="10" customFormat="1" ht="17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="10" customFormat="1" ht="17.25"/>
    <row r="128" s="10" customFormat="1" ht="17.25"/>
    <row r="129" s="10" customFormat="1" ht="17.25"/>
    <row r="130" s="10" customFormat="1" ht="17.25"/>
    <row r="131" s="10" customFormat="1" ht="17.25"/>
    <row r="132" s="10" customFormat="1" ht="17.25"/>
    <row r="133" s="10" customFormat="1" ht="17.25"/>
    <row r="134" s="10" customFormat="1" ht="17.25"/>
    <row r="135" s="10" customFormat="1" ht="17.25"/>
    <row r="136" s="10" customFormat="1" ht="17.25"/>
    <row r="137" s="10" customFormat="1" ht="17.25"/>
    <row r="138" s="10" customFormat="1" ht="17.25"/>
    <row r="139" s="10" customFormat="1" ht="17.25"/>
    <row r="140" s="10" customFormat="1" ht="17.25"/>
    <row r="141" s="10" customFormat="1" ht="17.25"/>
    <row r="142" s="10" customFormat="1" ht="17.25"/>
    <row r="143" s="10" customFormat="1" ht="17.25"/>
    <row r="144" s="10" customFormat="1" ht="17.25"/>
    <row r="145" s="10" customFormat="1" ht="17.25"/>
    <row r="146" s="10" customFormat="1" ht="17.25"/>
    <row r="147" s="10" customFormat="1" ht="17.25"/>
    <row r="148" s="10" customFormat="1" ht="17.25"/>
    <row r="149" s="10" customFormat="1" ht="17.25"/>
    <row r="150" s="10" customFormat="1" ht="17.25"/>
    <row r="151" s="10" customFormat="1" ht="17.25"/>
    <row r="152" s="10" customFormat="1" ht="17.25"/>
    <row r="153" s="10" customFormat="1" ht="17.25"/>
    <row r="154" s="10" customFormat="1" ht="17.25"/>
    <row r="155" s="10" customFormat="1" ht="17.25"/>
    <row r="156" s="10" customFormat="1" ht="17.25"/>
    <row r="157" s="10" customFormat="1" ht="17.25"/>
    <row r="158" s="10" customFormat="1" ht="17.25"/>
    <row r="159" s="10" customFormat="1" ht="17.25"/>
    <row r="160" s="10" customFormat="1" ht="17.25"/>
    <row r="161" s="10" customFormat="1" ht="17.25"/>
    <row r="162" s="10" customFormat="1" ht="17.25"/>
    <row r="163" s="10" customFormat="1" ht="17.25"/>
    <row r="164" s="10" customFormat="1" ht="17.25"/>
    <row r="165" s="10" customFormat="1" ht="17.25"/>
    <row r="166" s="10" customFormat="1" ht="17.25"/>
    <row r="167" s="10" customFormat="1" ht="17.25"/>
    <row r="168" s="10" customFormat="1" ht="17.25"/>
    <row r="169" s="10" customFormat="1" ht="17.25"/>
    <row r="170" s="10" customFormat="1" ht="17.25"/>
    <row r="171" s="10" customFormat="1" ht="17.25"/>
    <row r="172" s="10" customFormat="1" ht="17.25"/>
    <row r="173" s="10" customFormat="1" ht="17.25"/>
    <row r="174" s="10" customFormat="1" ht="17.25"/>
    <row r="175" s="10" customFormat="1" ht="17.25"/>
    <row r="176" s="10" customFormat="1" ht="17.25"/>
    <row r="177" s="10" customFormat="1" ht="17.25"/>
    <row r="178" s="10" customFormat="1" ht="17.25"/>
    <row r="179" s="10" customFormat="1" ht="17.25"/>
    <row r="180" s="10" customFormat="1" ht="17.25"/>
    <row r="181" s="10" customFormat="1" ht="17.25"/>
    <row r="182" s="10" customFormat="1" ht="17.25"/>
    <row r="183" s="10" customFormat="1" ht="17.25"/>
    <row r="184" s="10" customFormat="1" ht="17.25"/>
    <row r="185" s="10" customFormat="1" ht="17.25"/>
    <row r="186" s="10" customFormat="1" ht="17.25"/>
    <row r="187" s="10" customFormat="1" ht="17.25"/>
    <row r="188" s="10" customFormat="1" ht="17.25"/>
    <row r="189" s="10" customFormat="1" ht="17.25"/>
    <row r="190" s="10" customFormat="1" ht="17.25"/>
    <row r="191" s="10" customFormat="1" ht="17.25"/>
    <row r="192" s="10" customFormat="1" ht="17.25"/>
    <row r="193" s="10" customFormat="1" ht="17.25"/>
    <row r="194" s="10" customFormat="1" ht="17.25"/>
    <row r="195" s="10" customFormat="1" ht="17.25"/>
    <row r="196" s="10" customFormat="1" ht="17.25"/>
    <row r="197" s="10" customFormat="1" ht="17.25"/>
    <row r="198" s="10" customFormat="1" ht="17.25"/>
    <row r="199" s="10" customFormat="1" ht="17.25"/>
    <row r="200" s="10" customFormat="1" ht="17.25"/>
    <row r="201" s="10" customFormat="1" ht="17.25"/>
    <row r="202" s="10" customFormat="1" ht="17.25"/>
    <row r="203" s="10" customFormat="1" ht="17.25"/>
    <row r="204" s="10" customFormat="1" ht="17.25"/>
    <row r="205" s="10" customFormat="1" ht="17.25"/>
    <row r="206" s="10" customFormat="1" ht="17.25"/>
    <row r="207" s="10" customFormat="1" ht="17.25"/>
    <row r="208" s="10" customFormat="1" ht="17.25"/>
    <row r="209" s="10" customFormat="1" ht="17.25"/>
    <row r="210" s="10" customFormat="1" ht="17.25"/>
    <row r="211" s="10" customFormat="1" ht="17.25"/>
    <row r="212" s="10" customFormat="1" ht="17.25"/>
    <row r="213" s="10" customFormat="1" ht="17.25"/>
    <row r="214" s="10" customFormat="1" ht="17.25"/>
    <row r="215" s="10" customFormat="1" ht="17.25"/>
    <row r="216" s="10" customFormat="1" ht="17.25"/>
    <row r="217" s="10" customFormat="1" ht="17.25"/>
    <row r="218" s="10" customFormat="1" ht="17.25"/>
    <row r="219" s="10" customFormat="1" ht="17.25"/>
    <row r="220" s="10" customFormat="1" ht="17.25"/>
    <row r="221" s="10" customFormat="1" ht="17.25"/>
    <row r="222" s="10" customFormat="1" ht="17.25"/>
    <row r="223" s="10" customFormat="1" ht="17.25"/>
    <row r="224" s="10" customFormat="1" ht="17.25"/>
    <row r="225" s="10" customFormat="1" ht="17.25"/>
    <row r="226" s="10" customFormat="1" ht="17.25"/>
    <row r="227" s="10" customFormat="1" ht="17.25"/>
    <row r="228" s="10" customFormat="1" ht="17.25"/>
    <row r="229" s="10" customFormat="1" ht="17.25"/>
    <row r="230" s="10" customFormat="1" ht="17.25"/>
    <row r="231" s="10" customFormat="1" ht="17.25"/>
    <row r="232" s="10" customFormat="1" ht="17.25"/>
    <row r="233" s="10" customFormat="1" ht="17.25"/>
    <row r="234" s="10" customFormat="1" ht="17.25"/>
    <row r="235" s="10" customFormat="1" ht="17.25"/>
    <row r="236" s="10" customFormat="1" ht="17.25"/>
    <row r="237" s="10" customFormat="1" ht="17.25"/>
    <row r="238" s="10" customFormat="1" ht="17.25"/>
    <row r="239" s="10" customFormat="1" ht="17.25"/>
    <row r="240" s="10" customFormat="1" ht="17.25"/>
  </sheetData>
  <mergeCells count="52">
    <mergeCell ref="A1:R1"/>
    <mergeCell ref="A2:R2"/>
    <mergeCell ref="A3:R3"/>
    <mergeCell ref="A18:B18"/>
    <mergeCell ref="N4:O4"/>
    <mergeCell ref="R4:R5"/>
    <mergeCell ref="A16:B16"/>
    <mergeCell ref="A17:B17"/>
    <mergeCell ref="C4:D4"/>
    <mergeCell ref="E4:F4"/>
    <mergeCell ref="G4:H4"/>
    <mergeCell ref="J4:M4"/>
    <mergeCell ref="A4:B4"/>
    <mergeCell ref="A12:B12"/>
    <mergeCell ref="A11:B11"/>
    <mergeCell ref="A9:B9"/>
    <mergeCell ref="A10:B10"/>
    <mergeCell ref="A8:B8"/>
    <mergeCell ref="A7:B7"/>
    <mergeCell ref="A13:B13"/>
    <mergeCell ref="A24:B24"/>
    <mergeCell ref="A25:B25"/>
    <mergeCell ref="A26:B26"/>
    <mergeCell ref="A14:B14"/>
    <mergeCell ref="A22:B22"/>
    <mergeCell ref="A20:B20"/>
    <mergeCell ref="A21:B21"/>
    <mergeCell ref="N32:O32"/>
    <mergeCell ref="R32:R33"/>
    <mergeCell ref="A29:B29"/>
    <mergeCell ref="A30:B30"/>
    <mergeCell ref="A31:B31"/>
    <mergeCell ref="A28:B28"/>
    <mergeCell ref="G32:H32"/>
    <mergeCell ref="J32:M32"/>
    <mergeCell ref="A32:B32"/>
    <mergeCell ref="C32:D32"/>
    <mergeCell ref="E32:F32"/>
    <mergeCell ref="A40:B40"/>
    <mergeCell ref="A41:B41"/>
    <mergeCell ref="A35:B35"/>
    <mergeCell ref="A36:B36"/>
    <mergeCell ref="A37:B37"/>
    <mergeCell ref="A38:B38"/>
    <mergeCell ref="A52:B52"/>
    <mergeCell ref="A43:B43"/>
    <mergeCell ref="A50:B50"/>
    <mergeCell ref="A42:B42"/>
    <mergeCell ref="A46:B46"/>
    <mergeCell ref="A44:B44"/>
    <mergeCell ref="A47:B47"/>
    <mergeCell ref="A48:B48"/>
  </mergeCells>
  <printOptions/>
  <pageMargins left="0.54" right="0.14" top="0.32" bottom="0.17" header="0.21" footer="0.1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6">
      <selection activeCell="D20" sqref="D20"/>
    </sheetView>
  </sheetViews>
  <sheetFormatPr defaultColWidth="9.140625" defaultRowHeight="21.75"/>
  <cols>
    <col min="2" max="2" width="5.28125" style="0" customWidth="1"/>
    <col min="3" max="3" width="7.421875" style="0" customWidth="1"/>
    <col min="4" max="4" width="8.7109375" style="0" customWidth="1"/>
    <col min="5" max="5" width="7.7109375" style="0" customWidth="1"/>
    <col min="6" max="6" width="7.421875" style="0" customWidth="1"/>
    <col min="7" max="7" width="7.28125" style="0" customWidth="1"/>
    <col min="8" max="9" width="7.421875" style="0" customWidth="1"/>
    <col min="10" max="10" width="8.7109375" style="0" customWidth="1"/>
    <col min="11" max="11" width="7.7109375" style="0" customWidth="1"/>
    <col min="12" max="12" width="9.28125" style="0" customWidth="1"/>
    <col min="13" max="13" width="8.7109375" style="0" customWidth="1"/>
    <col min="14" max="14" width="8.140625" style="0" customWidth="1"/>
    <col min="15" max="15" width="8.28125" style="0" customWidth="1"/>
    <col min="16" max="16" width="8.140625" style="0" customWidth="1"/>
    <col min="17" max="17" width="8.7109375" style="0" customWidth="1"/>
    <col min="18" max="18" width="12.00390625" style="0" customWidth="1"/>
    <col min="19" max="19" width="7.140625" style="0" customWidth="1"/>
    <col min="20" max="20" width="9.00390625" style="0" customWidth="1"/>
    <col min="21" max="21" width="9.8515625" style="0" customWidth="1"/>
  </cols>
  <sheetData>
    <row r="1" spans="1:21" ht="21.7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70"/>
      <c r="T1" s="70"/>
      <c r="U1" s="70"/>
    </row>
    <row r="2" spans="1:21" ht="23.25">
      <c r="A2" s="409" t="s">
        <v>27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95"/>
      <c r="T2" s="95"/>
      <c r="U2" s="95"/>
    </row>
    <row r="3" spans="1:21" ht="23.25">
      <c r="A3" s="410" t="s">
        <v>49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116"/>
      <c r="T3" s="116"/>
      <c r="U3" s="116"/>
    </row>
    <row r="4" spans="1:23" s="10" customFormat="1" ht="21.75" customHeight="1">
      <c r="A4" s="340" t="s">
        <v>30</v>
      </c>
      <c r="B4" s="317"/>
      <c r="C4" s="353" t="s">
        <v>6</v>
      </c>
      <c r="D4" s="344"/>
      <c r="E4" s="353" t="s">
        <v>8</v>
      </c>
      <c r="F4" s="354"/>
      <c r="G4" s="353" t="s">
        <v>11</v>
      </c>
      <c r="H4" s="344"/>
      <c r="I4" s="141" t="s">
        <v>33</v>
      </c>
      <c r="J4" s="353" t="s">
        <v>16</v>
      </c>
      <c r="K4" s="345"/>
      <c r="L4" s="345"/>
      <c r="M4" s="354"/>
      <c r="N4" s="353" t="s">
        <v>19</v>
      </c>
      <c r="O4" s="344"/>
      <c r="P4" s="8" t="s">
        <v>24</v>
      </c>
      <c r="Q4" s="6" t="s">
        <v>22</v>
      </c>
      <c r="R4" s="351" t="s">
        <v>2</v>
      </c>
      <c r="S4" s="74"/>
      <c r="T4" s="71"/>
      <c r="U4" s="74"/>
      <c r="V4" s="77"/>
      <c r="W4" s="77"/>
    </row>
    <row r="5" spans="1:23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142" t="s">
        <v>34</v>
      </c>
      <c r="J5" s="7" t="s">
        <v>14</v>
      </c>
      <c r="K5" s="7" t="s">
        <v>15</v>
      </c>
      <c r="L5" s="7" t="s">
        <v>17</v>
      </c>
      <c r="M5" s="7" t="s">
        <v>18</v>
      </c>
      <c r="N5" s="9" t="s">
        <v>21</v>
      </c>
      <c r="O5" s="9" t="s">
        <v>20</v>
      </c>
      <c r="P5" s="9" t="s">
        <v>25</v>
      </c>
      <c r="Q5" s="9" t="s">
        <v>23</v>
      </c>
      <c r="R5" s="352"/>
      <c r="S5" s="71"/>
      <c r="T5" s="71"/>
      <c r="U5" s="74"/>
      <c r="V5" s="77"/>
      <c r="W5" s="77"/>
    </row>
    <row r="6" spans="1:23" s="10" customFormat="1" ht="17.25">
      <c r="A6" s="238" t="s">
        <v>40</v>
      </c>
      <c r="B6" s="12"/>
      <c r="C6" s="146"/>
      <c r="D6" s="9"/>
      <c r="E6" s="9"/>
      <c r="F6" s="9"/>
      <c r="G6" s="9"/>
      <c r="H6" s="9"/>
      <c r="I6" s="147"/>
      <c r="J6" s="9"/>
      <c r="K6" s="9"/>
      <c r="L6" s="9"/>
      <c r="M6" s="9"/>
      <c r="N6" s="9"/>
      <c r="O6" s="9"/>
      <c r="P6" s="9"/>
      <c r="Q6" s="9"/>
      <c r="R6" s="48"/>
      <c r="S6" s="71"/>
      <c r="T6" s="71"/>
      <c r="U6" s="74"/>
      <c r="V6" s="77"/>
      <c r="W6" s="77"/>
    </row>
    <row r="7" spans="1:23" s="10" customFormat="1" ht="18" thickBot="1">
      <c r="A7" s="337" t="s">
        <v>39</v>
      </c>
      <c r="B7" s="338"/>
      <c r="C7" s="252"/>
      <c r="D7" s="252"/>
      <c r="E7" s="252"/>
      <c r="F7" s="252"/>
      <c r="G7" s="252"/>
      <c r="H7" s="252"/>
      <c r="I7" s="303"/>
      <c r="J7" s="252"/>
      <c r="K7" s="252"/>
      <c r="L7" s="252"/>
      <c r="M7" s="252"/>
      <c r="N7" s="252"/>
      <c r="O7" s="252"/>
      <c r="P7" s="252"/>
      <c r="Q7" s="252"/>
      <c r="R7" s="186"/>
      <c r="S7" s="71"/>
      <c r="T7" s="71"/>
      <c r="U7" s="74"/>
      <c r="V7" s="77"/>
      <c r="W7" s="77"/>
    </row>
    <row r="8" spans="1:23" s="10" customFormat="1" ht="18" thickBot="1">
      <c r="A8" s="355" t="s">
        <v>4</v>
      </c>
      <c r="B8" s="331"/>
      <c r="C8" s="229"/>
      <c r="D8" s="300"/>
      <c r="E8" s="300"/>
      <c r="F8" s="300"/>
      <c r="G8" s="300"/>
      <c r="H8" s="300"/>
      <c r="I8" s="301"/>
      <c r="J8" s="300"/>
      <c r="K8" s="300"/>
      <c r="L8" s="300"/>
      <c r="M8" s="300"/>
      <c r="N8" s="300"/>
      <c r="O8" s="300"/>
      <c r="P8" s="300"/>
      <c r="Q8" s="300"/>
      <c r="R8" s="302"/>
      <c r="S8" s="71"/>
      <c r="T8" s="71"/>
      <c r="U8" s="74"/>
      <c r="V8" s="77"/>
      <c r="W8" s="77"/>
    </row>
    <row r="9" spans="1:23" s="10" customFormat="1" ht="18" thickBot="1">
      <c r="A9" s="413" t="s">
        <v>5</v>
      </c>
      <c r="B9" s="414"/>
      <c r="C9" s="160"/>
      <c r="D9" s="160"/>
      <c r="E9" s="160"/>
      <c r="F9" s="160"/>
      <c r="G9" s="160"/>
      <c r="H9" s="160"/>
      <c r="I9" s="304"/>
      <c r="J9" s="160"/>
      <c r="K9" s="160"/>
      <c r="L9" s="160"/>
      <c r="M9" s="160"/>
      <c r="N9" s="160"/>
      <c r="O9" s="160"/>
      <c r="P9" s="160"/>
      <c r="Q9" s="217">
        <v>763476.2</v>
      </c>
      <c r="R9" s="305">
        <f>SUM(Q9)</f>
        <v>763476.2</v>
      </c>
      <c r="S9" s="71"/>
      <c r="T9" s="71"/>
      <c r="U9" s="74"/>
      <c r="V9" s="77"/>
      <c r="W9" s="77"/>
    </row>
    <row r="10" spans="1:23" s="10" customFormat="1" ht="17.25">
      <c r="A10" s="236">
        <v>130</v>
      </c>
      <c r="B10" s="237"/>
      <c r="C10" s="146"/>
      <c r="D10" s="9"/>
      <c r="E10" s="9"/>
      <c r="F10" s="9"/>
      <c r="G10" s="9"/>
      <c r="H10" s="9"/>
      <c r="I10" s="147"/>
      <c r="J10" s="9"/>
      <c r="K10" s="9"/>
      <c r="L10" s="9"/>
      <c r="M10" s="9"/>
      <c r="N10" s="9"/>
      <c r="O10" s="9"/>
      <c r="P10" s="9"/>
      <c r="Q10" s="9"/>
      <c r="R10" s="48"/>
      <c r="S10" s="71"/>
      <c r="T10" s="71"/>
      <c r="U10" s="74"/>
      <c r="V10" s="77"/>
      <c r="W10" s="77"/>
    </row>
    <row r="11" spans="1:23" s="10" customFormat="1" ht="18" thickBot="1">
      <c r="A11" s="357">
        <v>131</v>
      </c>
      <c r="B11" s="344"/>
      <c r="C11" s="157"/>
      <c r="D11" s="9"/>
      <c r="E11" s="9"/>
      <c r="F11" s="9"/>
      <c r="G11" s="9"/>
      <c r="H11" s="9"/>
      <c r="I11" s="147"/>
      <c r="J11" s="9"/>
      <c r="K11" s="9"/>
      <c r="L11" s="9"/>
      <c r="M11" s="9"/>
      <c r="N11" s="9"/>
      <c r="O11" s="9"/>
      <c r="P11" s="9"/>
      <c r="Q11" s="9"/>
      <c r="R11" s="153"/>
      <c r="S11" s="71"/>
      <c r="T11" s="71"/>
      <c r="U11" s="74"/>
      <c r="V11" s="77"/>
      <c r="W11" s="77"/>
    </row>
    <row r="12" spans="1:23" s="10" customFormat="1" ht="18" thickBot="1">
      <c r="A12" s="355" t="s">
        <v>4</v>
      </c>
      <c r="B12" s="331"/>
      <c r="C12" s="188"/>
      <c r="D12" s="172"/>
      <c r="E12" s="160"/>
      <c r="F12" s="160"/>
      <c r="G12" s="172"/>
      <c r="H12" s="160"/>
      <c r="I12" s="169"/>
      <c r="J12" s="172"/>
      <c r="K12" s="160"/>
      <c r="L12" s="160"/>
      <c r="M12" s="160"/>
      <c r="N12" s="160"/>
      <c r="O12" s="160"/>
      <c r="P12" s="160"/>
      <c r="Q12" s="160"/>
      <c r="R12" s="169"/>
      <c r="S12" s="71"/>
      <c r="T12" s="71"/>
      <c r="U12" s="74"/>
      <c r="V12" s="77"/>
      <c r="W12" s="77"/>
    </row>
    <row r="13" spans="1:23" s="10" customFormat="1" ht="18" thickBot="1">
      <c r="A13" s="387" t="s">
        <v>5</v>
      </c>
      <c r="B13" s="388"/>
      <c r="C13" s="188"/>
      <c r="D13" s="172"/>
      <c r="E13" s="160"/>
      <c r="F13" s="160"/>
      <c r="G13" s="172"/>
      <c r="H13" s="160"/>
      <c r="I13" s="169"/>
      <c r="J13" s="172">
        <v>19740</v>
      </c>
      <c r="K13" s="160"/>
      <c r="L13" s="160"/>
      <c r="M13" s="160"/>
      <c r="N13" s="160"/>
      <c r="O13" s="160"/>
      <c r="P13" s="160"/>
      <c r="Q13" s="160"/>
      <c r="R13" s="169">
        <f>SUM(C13:Q13)</f>
        <v>19740</v>
      </c>
      <c r="S13" s="71"/>
      <c r="T13" s="71"/>
      <c r="U13" s="74"/>
      <c r="V13" s="77"/>
      <c r="W13" s="77"/>
    </row>
    <row r="14" spans="1:23" s="10" customFormat="1" ht="17.25">
      <c r="A14" s="299">
        <v>250</v>
      </c>
      <c r="B14" s="307"/>
      <c r="C14" s="308"/>
      <c r="D14" s="158"/>
      <c r="E14" s="309"/>
      <c r="F14" s="309"/>
      <c r="G14" s="158"/>
      <c r="H14" s="309"/>
      <c r="I14" s="159"/>
      <c r="J14" s="158"/>
      <c r="K14" s="309"/>
      <c r="L14" s="309"/>
      <c r="M14" s="309"/>
      <c r="N14" s="309"/>
      <c r="O14" s="309"/>
      <c r="P14" s="309"/>
      <c r="Q14" s="309"/>
      <c r="R14" s="159"/>
      <c r="S14" s="71"/>
      <c r="T14" s="71"/>
      <c r="U14" s="74"/>
      <c r="V14" s="77"/>
      <c r="W14" s="77"/>
    </row>
    <row r="15" spans="1:23" s="10" customFormat="1" ht="18" thickBot="1">
      <c r="A15" s="306">
        <v>254</v>
      </c>
      <c r="B15" s="307"/>
      <c r="C15" s="310"/>
      <c r="D15" s="311"/>
      <c r="E15" s="300"/>
      <c r="F15" s="300"/>
      <c r="G15" s="311"/>
      <c r="H15" s="300"/>
      <c r="I15" s="196"/>
      <c r="J15" s="311"/>
      <c r="K15" s="300"/>
      <c r="L15" s="300"/>
      <c r="M15" s="300"/>
      <c r="N15" s="300"/>
      <c r="O15" s="300"/>
      <c r="P15" s="300"/>
      <c r="Q15" s="300"/>
      <c r="R15" s="196"/>
      <c r="S15" s="71"/>
      <c r="T15" s="71"/>
      <c r="U15" s="74"/>
      <c r="V15" s="77"/>
      <c r="W15" s="77"/>
    </row>
    <row r="16" spans="1:23" s="10" customFormat="1" ht="18" thickBot="1">
      <c r="A16" s="355" t="s">
        <v>4</v>
      </c>
      <c r="B16" s="331"/>
      <c r="C16" s="312"/>
      <c r="D16" s="172"/>
      <c r="E16" s="160"/>
      <c r="F16" s="160"/>
      <c r="G16" s="172"/>
      <c r="H16" s="160"/>
      <c r="I16" s="169"/>
      <c r="J16" s="172"/>
      <c r="K16" s="160"/>
      <c r="L16" s="160"/>
      <c r="M16" s="160"/>
      <c r="N16" s="160"/>
      <c r="O16" s="160"/>
      <c r="P16" s="160"/>
      <c r="Q16" s="160"/>
      <c r="R16" s="169"/>
      <c r="S16" s="71"/>
      <c r="T16" s="71"/>
      <c r="U16" s="74"/>
      <c r="V16" s="77"/>
      <c r="W16" s="77"/>
    </row>
    <row r="17" spans="1:23" s="10" customFormat="1" ht="18" thickBot="1">
      <c r="A17" s="387" t="s">
        <v>5</v>
      </c>
      <c r="B17" s="388"/>
      <c r="C17" s="312">
        <v>77545</v>
      </c>
      <c r="D17" s="172"/>
      <c r="E17" s="160"/>
      <c r="F17" s="160"/>
      <c r="G17" s="172"/>
      <c r="H17" s="160"/>
      <c r="I17" s="169"/>
      <c r="J17" s="172"/>
      <c r="K17" s="160"/>
      <c r="L17" s="160"/>
      <c r="M17" s="160"/>
      <c r="N17" s="160"/>
      <c r="O17" s="160"/>
      <c r="P17" s="160"/>
      <c r="Q17" s="160"/>
      <c r="R17" s="169">
        <f>SUM(C17:Q17)</f>
        <v>77545</v>
      </c>
      <c r="S17" s="71"/>
      <c r="T17" s="71"/>
      <c r="U17" s="74"/>
      <c r="V17" s="77"/>
      <c r="W17" s="77"/>
    </row>
    <row r="18" spans="1:23" s="10" customFormat="1" ht="17.25">
      <c r="A18" s="411">
        <v>300</v>
      </c>
      <c r="B18" s="412"/>
      <c r="C18" s="146"/>
      <c r="D18" s="9"/>
      <c r="E18" s="9"/>
      <c r="F18" s="9"/>
      <c r="G18" s="9"/>
      <c r="H18" s="9"/>
      <c r="I18" s="147"/>
      <c r="J18" s="9"/>
      <c r="K18" s="9"/>
      <c r="L18" s="9"/>
      <c r="M18" s="9"/>
      <c r="N18" s="9"/>
      <c r="O18" s="9"/>
      <c r="P18" s="9"/>
      <c r="Q18" s="9"/>
      <c r="R18" s="48"/>
      <c r="S18" s="71"/>
      <c r="T18" s="71"/>
      <c r="U18" s="74"/>
      <c r="V18" s="77"/>
      <c r="W18" s="77"/>
    </row>
    <row r="19" spans="1:23" s="10" customFormat="1" ht="18" thickBot="1">
      <c r="A19" s="389">
        <v>301</v>
      </c>
      <c r="B19" s="389"/>
      <c r="C19" s="157"/>
      <c r="D19" s="9"/>
      <c r="E19" s="149"/>
      <c r="F19" s="9"/>
      <c r="G19" s="9"/>
      <c r="H19" s="9"/>
      <c r="I19" s="154"/>
      <c r="J19" s="9"/>
      <c r="K19" s="9"/>
      <c r="L19" s="9"/>
      <c r="M19" s="9"/>
      <c r="N19" s="9"/>
      <c r="O19" s="9"/>
      <c r="P19" s="9">
        <v>123.22</v>
      </c>
      <c r="Q19" s="9"/>
      <c r="R19" s="227"/>
      <c r="S19" s="71"/>
      <c r="T19" s="71"/>
      <c r="U19" s="74"/>
      <c r="V19" s="77"/>
      <c r="W19" s="77"/>
    </row>
    <row r="20" spans="1:23" s="10" customFormat="1" ht="18" thickBot="1">
      <c r="A20" s="355" t="s">
        <v>4</v>
      </c>
      <c r="B20" s="331"/>
      <c r="C20" s="173"/>
      <c r="D20" s="160"/>
      <c r="E20" s="172"/>
      <c r="F20" s="160"/>
      <c r="G20" s="160"/>
      <c r="H20" s="160"/>
      <c r="I20" s="169"/>
      <c r="J20" s="160"/>
      <c r="K20" s="160"/>
      <c r="L20" s="160"/>
      <c r="M20" s="160"/>
      <c r="N20" s="160"/>
      <c r="O20" s="160"/>
      <c r="P20" s="160">
        <v>123.22</v>
      </c>
      <c r="Q20" s="160"/>
      <c r="R20" s="228">
        <f>SUM(P20:Q20)</f>
        <v>123.22</v>
      </c>
      <c r="S20" s="71"/>
      <c r="T20" s="71"/>
      <c r="U20" s="74"/>
      <c r="V20" s="77"/>
      <c r="W20" s="77"/>
    </row>
    <row r="21" spans="1:23" s="10" customFormat="1" ht="18" thickBot="1">
      <c r="A21" s="387" t="s">
        <v>5</v>
      </c>
      <c r="B21" s="388"/>
      <c r="C21" s="173"/>
      <c r="D21" s="160"/>
      <c r="E21" s="172"/>
      <c r="F21" s="160"/>
      <c r="G21" s="160"/>
      <c r="H21" s="160"/>
      <c r="I21" s="169"/>
      <c r="J21" s="160"/>
      <c r="K21" s="160"/>
      <c r="L21" s="160"/>
      <c r="M21" s="160"/>
      <c r="N21" s="160"/>
      <c r="O21" s="160"/>
      <c r="P21" s="217">
        <v>1355.42</v>
      </c>
      <c r="Q21" s="160"/>
      <c r="R21" s="228">
        <f>SUM(P21:Q21)</f>
        <v>1355.42</v>
      </c>
      <c r="S21" s="71"/>
      <c r="T21" s="71"/>
      <c r="U21" s="74"/>
      <c r="V21" s="77"/>
      <c r="W21" s="77"/>
    </row>
    <row r="22" spans="1:23" s="10" customFormat="1" ht="17.25">
      <c r="A22" s="75">
        <v>500</v>
      </c>
      <c r="B22" s="12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103"/>
      <c r="T22" s="114"/>
      <c r="U22" s="115"/>
      <c r="V22" s="77"/>
      <c r="W22" s="77"/>
    </row>
    <row r="23" spans="1:23" s="10" customFormat="1" ht="18" thickBot="1">
      <c r="A23" s="6">
        <v>520</v>
      </c>
      <c r="B23" s="47"/>
      <c r="C23" s="25"/>
      <c r="D23" s="13"/>
      <c r="E23" s="86"/>
      <c r="F23" s="13"/>
      <c r="G23" s="13"/>
      <c r="H23" s="13"/>
      <c r="I23" s="13"/>
      <c r="J23" s="86"/>
      <c r="K23" s="25"/>
      <c r="L23" s="13"/>
      <c r="M23" s="25"/>
      <c r="N23" s="13"/>
      <c r="O23" s="13"/>
      <c r="P23" s="13"/>
      <c r="Q23" s="13"/>
      <c r="R23" s="14"/>
      <c r="S23" s="103"/>
      <c r="T23" s="114"/>
      <c r="U23" s="115"/>
      <c r="V23" s="77"/>
      <c r="W23" s="77"/>
    </row>
    <row r="24" spans="1:23" s="10" customFormat="1" ht="20.25" customHeight="1" thickBot="1">
      <c r="A24" s="209" t="s">
        <v>4</v>
      </c>
      <c r="B24" s="223"/>
      <c r="C24" s="55"/>
      <c r="D24" s="56"/>
      <c r="E24" s="84"/>
      <c r="F24" s="56"/>
      <c r="G24" s="56"/>
      <c r="H24" s="56"/>
      <c r="I24" s="56"/>
      <c r="J24" s="84"/>
      <c r="K24" s="111"/>
      <c r="L24" s="56"/>
      <c r="M24" s="55"/>
      <c r="N24" s="109"/>
      <c r="O24" s="109"/>
      <c r="P24" s="109"/>
      <c r="Q24" s="109"/>
      <c r="R24" s="55"/>
      <c r="S24" s="144"/>
      <c r="T24" s="115"/>
      <c r="U24" s="115"/>
      <c r="V24" s="77"/>
      <c r="W24" s="77"/>
    </row>
    <row r="25" spans="1:23" s="10" customFormat="1" ht="18" thickBot="1">
      <c r="A25" s="209" t="s">
        <v>5</v>
      </c>
      <c r="B25" s="223"/>
      <c r="C25" s="52"/>
      <c r="D25" s="50"/>
      <c r="E25" s="83"/>
      <c r="F25" s="50"/>
      <c r="G25" s="83"/>
      <c r="H25" s="50"/>
      <c r="I25" s="50"/>
      <c r="J25" s="83"/>
      <c r="K25" s="49"/>
      <c r="L25" s="50"/>
      <c r="M25" s="49"/>
      <c r="N25" s="53"/>
      <c r="O25" s="53"/>
      <c r="P25" s="53"/>
      <c r="Q25" s="51"/>
      <c r="R25" s="49"/>
      <c r="S25" s="76"/>
      <c r="T25" s="76"/>
      <c r="U25" s="79"/>
      <c r="V25" s="77"/>
      <c r="W25" s="77"/>
    </row>
    <row r="26" spans="1:23" s="10" customFormat="1" ht="17.25">
      <c r="A26" s="68">
        <v>900</v>
      </c>
      <c r="B26" s="69"/>
      <c r="C26" s="65"/>
      <c r="D26" s="66"/>
      <c r="E26" s="66"/>
      <c r="F26" s="66"/>
      <c r="G26" s="67"/>
      <c r="H26" s="66"/>
      <c r="I26" s="66"/>
      <c r="J26" s="66"/>
      <c r="K26" s="66"/>
      <c r="L26" s="67"/>
      <c r="M26" s="66"/>
      <c r="N26" s="67"/>
      <c r="O26" s="66"/>
      <c r="P26" s="66"/>
      <c r="Q26" s="66"/>
      <c r="R26" s="67"/>
      <c r="S26" s="76"/>
      <c r="T26" s="76"/>
      <c r="U26" s="79"/>
      <c r="V26" s="77"/>
      <c r="W26" s="77"/>
    </row>
    <row r="27" spans="1:23" s="10" customFormat="1" ht="18" thickBot="1">
      <c r="A27" s="386">
        <v>904</v>
      </c>
      <c r="B27" s="386"/>
      <c r="C27" s="63"/>
      <c r="D27" s="82"/>
      <c r="E27" s="82"/>
      <c r="F27" s="64"/>
      <c r="G27" s="63"/>
      <c r="H27" s="64"/>
      <c r="I27" s="82"/>
      <c r="J27" s="82"/>
      <c r="K27" s="82"/>
      <c r="L27" s="63"/>
      <c r="M27" s="64"/>
      <c r="N27" s="63"/>
      <c r="O27" s="64"/>
      <c r="P27" s="64"/>
      <c r="Q27" s="64"/>
      <c r="R27" s="145"/>
      <c r="S27" s="76"/>
      <c r="T27" s="76"/>
      <c r="U27" s="79"/>
      <c r="V27" s="77"/>
      <c r="W27" s="77"/>
    </row>
    <row r="28" spans="1:23" s="10" customFormat="1" ht="22.5" customHeight="1" thickBot="1">
      <c r="A28" s="355" t="s">
        <v>4</v>
      </c>
      <c r="B28" s="331"/>
      <c r="C28" s="57"/>
      <c r="D28" s="96"/>
      <c r="E28" s="96"/>
      <c r="F28" s="61"/>
      <c r="G28" s="58"/>
      <c r="H28" s="61"/>
      <c r="I28" s="96"/>
      <c r="J28" s="96"/>
      <c r="K28" s="96"/>
      <c r="L28" s="58"/>
      <c r="M28" s="61"/>
      <c r="N28" s="58"/>
      <c r="O28" s="62"/>
      <c r="P28" s="62"/>
      <c r="Q28" s="62"/>
      <c r="R28" s="58"/>
      <c r="T28" s="76"/>
      <c r="U28" s="79"/>
      <c r="V28" s="77"/>
      <c r="W28" s="77"/>
    </row>
    <row r="29" spans="1:23" s="10" customFormat="1" ht="22.5" customHeight="1" thickBot="1">
      <c r="A29" s="387" t="s">
        <v>5</v>
      </c>
      <c r="B29" s="388"/>
      <c r="C29" s="97"/>
      <c r="D29" s="98"/>
      <c r="E29" s="98"/>
      <c r="F29" s="99"/>
      <c r="G29" s="100"/>
      <c r="H29" s="99"/>
      <c r="I29" s="98"/>
      <c r="J29" s="98">
        <v>684</v>
      </c>
      <c r="K29" s="98"/>
      <c r="L29" s="100"/>
      <c r="M29" s="99"/>
      <c r="N29" s="100"/>
      <c r="O29" s="101"/>
      <c r="P29" s="101"/>
      <c r="Q29" s="101"/>
      <c r="R29" s="100">
        <f>SUM(C29:Q29)</f>
        <v>684</v>
      </c>
      <c r="T29" s="76"/>
      <c r="U29" s="79"/>
      <c r="V29" s="77"/>
      <c r="W29" s="77"/>
    </row>
    <row r="30" spans="20:23" s="10" customFormat="1" ht="22.5" customHeight="1">
      <c r="T30" s="76"/>
      <c r="U30" s="79"/>
      <c r="V30" s="77"/>
      <c r="W30" s="77"/>
    </row>
    <row r="31" spans="20:23" s="10" customFormat="1" ht="22.5" customHeight="1">
      <c r="T31" s="76"/>
      <c r="U31" s="79"/>
      <c r="V31" s="77"/>
      <c r="W31" s="77"/>
    </row>
    <row r="32" spans="20:23" s="10" customFormat="1" ht="22.5" customHeight="1">
      <c r="T32" s="76"/>
      <c r="U32" s="79"/>
      <c r="V32" s="77"/>
      <c r="W32" s="77"/>
    </row>
    <row r="33" spans="20:23" s="10" customFormat="1" ht="22.5" customHeight="1">
      <c r="T33" s="76"/>
      <c r="U33" s="79"/>
      <c r="V33" s="77"/>
      <c r="W33" s="77"/>
    </row>
    <row r="34" spans="20:23" s="10" customFormat="1" ht="22.5" customHeight="1">
      <c r="T34" s="76"/>
      <c r="U34" s="79"/>
      <c r="V34" s="77"/>
      <c r="W34" s="77"/>
    </row>
    <row r="35" spans="20:23" s="10" customFormat="1" ht="17.25">
      <c r="T35" s="76"/>
      <c r="U35" s="79"/>
      <c r="V35" s="77"/>
      <c r="W35" s="77"/>
    </row>
    <row r="36" spans="1:23" s="10" customFormat="1" ht="17.25">
      <c r="A36" s="340" t="s">
        <v>30</v>
      </c>
      <c r="B36" s="317"/>
      <c r="C36" s="353" t="s">
        <v>6</v>
      </c>
      <c r="D36" s="344"/>
      <c r="E36" s="353" t="s">
        <v>8</v>
      </c>
      <c r="F36" s="354"/>
      <c r="G36" s="353" t="s">
        <v>11</v>
      </c>
      <c r="H36" s="344"/>
      <c r="I36" s="141" t="s">
        <v>33</v>
      </c>
      <c r="J36" s="353" t="s">
        <v>16</v>
      </c>
      <c r="K36" s="345"/>
      <c r="L36" s="345"/>
      <c r="M36" s="354"/>
      <c r="N36" s="353" t="s">
        <v>19</v>
      </c>
      <c r="O36" s="344"/>
      <c r="P36" s="8" t="s">
        <v>24</v>
      </c>
      <c r="Q36" s="7" t="s">
        <v>22</v>
      </c>
      <c r="R36" s="384" t="s">
        <v>2</v>
      </c>
      <c r="S36" s="76"/>
      <c r="T36" s="78"/>
      <c r="U36" s="78"/>
      <c r="V36" s="77"/>
      <c r="W36" s="77"/>
    </row>
    <row r="37" spans="1:23" s="10" customFormat="1" ht="22.5" customHeight="1">
      <c r="A37" s="11" t="s">
        <v>3</v>
      </c>
      <c r="B37" s="12"/>
      <c r="C37" s="7" t="s">
        <v>7</v>
      </c>
      <c r="D37" s="7" t="s">
        <v>10</v>
      </c>
      <c r="E37" s="7" t="s">
        <v>9</v>
      </c>
      <c r="F37" s="7" t="s">
        <v>26</v>
      </c>
      <c r="G37" s="7" t="s">
        <v>12</v>
      </c>
      <c r="H37" s="7" t="s">
        <v>13</v>
      </c>
      <c r="I37" s="142" t="s">
        <v>34</v>
      </c>
      <c r="J37" s="7" t="s">
        <v>14</v>
      </c>
      <c r="K37" s="7" t="s">
        <v>15</v>
      </c>
      <c r="L37" s="7" t="s">
        <v>17</v>
      </c>
      <c r="M37" s="7" t="s">
        <v>18</v>
      </c>
      <c r="N37" s="9" t="s">
        <v>21</v>
      </c>
      <c r="O37" s="9" t="s">
        <v>20</v>
      </c>
      <c r="P37" s="9" t="s">
        <v>25</v>
      </c>
      <c r="Q37" s="9" t="s">
        <v>23</v>
      </c>
      <c r="R37" s="385"/>
      <c r="S37" s="76"/>
      <c r="T37" s="78"/>
      <c r="U37" s="78"/>
      <c r="V37" s="77"/>
      <c r="W37" s="77"/>
    </row>
    <row r="38" spans="1:23" s="10" customFormat="1" ht="17.25">
      <c r="A38" s="75">
        <v>450</v>
      </c>
      <c r="B38" s="170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9"/>
      <c r="S38" s="76"/>
      <c r="T38" s="78"/>
      <c r="U38" s="78"/>
      <c r="V38" s="77"/>
      <c r="W38" s="77"/>
    </row>
    <row r="39" spans="1:23" s="10" customFormat="1" ht="17.25">
      <c r="A39" s="353">
        <v>453</v>
      </c>
      <c r="B39" s="35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3"/>
      <c r="Q39" s="13"/>
      <c r="R39" s="14"/>
      <c r="S39" s="76"/>
      <c r="T39" s="78"/>
      <c r="U39" s="78"/>
      <c r="V39" s="77"/>
      <c r="W39" s="77"/>
    </row>
    <row r="40" spans="1:23" s="35" customFormat="1" ht="18" thickBot="1">
      <c r="A40" s="320">
        <v>461</v>
      </c>
      <c r="B40" s="321"/>
      <c r="C40" s="10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08"/>
      <c r="Q40" s="108"/>
      <c r="R40" s="37"/>
      <c r="S40" s="76"/>
      <c r="T40" s="78"/>
      <c r="U40" s="78"/>
      <c r="V40" s="76"/>
      <c r="W40" s="76"/>
    </row>
    <row r="41" spans="1:23" s="10" customFormat="1" ht="18" thickBot="1">
      <c r="A41" s="355" t="s">
        <v>4</v>
      </c>
      <c r="B41" s="33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09"/>
      <c r="Q41" s="109"/>
      <c r="R41" s="55"/>
      <c r="S41" s="76"/>
      <c r="T41" s="71"/>
      <c r="U41" s="74"/>
      <c r="V41" s="77"/>
      <c r="W41" s="77"/>
    </row>
    <row r="42" spans="1:23" s="10" customFormat="1" ht="18" thickBot="1">
      <c r="A42" s="407" t="s">
        <v>5</v>
      </c>
      <c r="B42" s="408"/>
      <c r="C42" s="19"/>
      <c r="D42" s="18"/>
      <c r="E42" s="18"/>
      <c r="F42" s="18"/>
      <c r="G42" s="18"/>
      <c r="H42" s="18"/>
      <c r="I42" s="18">
        <v>419000</v>
      </c>
      <c r="J42" s="49"/>
      <c r="K42" s="49"/>
      <c r="L42" s="49"/>
      <c r="M42" s="49"/>
      <c r="N42" s="49"/>
      <c r="O42" s="49"/>
      <c r="P42" s="51"/>
      <c r="Q42" s="51"/>
      <c r="R42" s="49">
        <f>SUM(I42:Q42)</f>
        <v>419000</v>
      </c>
      <c r="S42" s="76"/>
      <c r="T42" s="76"/>
      <c r="U42" s="79"/>
      <c r="V42" s="77"/>
      <c r="W42" s="77"/>
    </row>
    <row r="43" spans="1:23" s="10" customFormat="1" ht="17.25">
      <c r="A43" s="75">
        <v>500</v>
      </c>
      <c r="B43" s="12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76"/>
      <c r="T43" s="76"/>
      <c r="U43" s="79"/>
      <c r="V43" s="77"/>
      <c r="W43" s="77"/>
    </row>
    <row r="44" spans="1:23" s="10" customFormat="1" ht="17.25">
      <c r="A44" s="6">
        <v>510</v>
      </c>
      <c r="B44" s="47"/>
      <c r="C44" s="25"/>
      <c r="D44" s="13"/>
      <c r="E44" s="86">
        <v>95000</v>
      </c>
      <c r="F44" s="13"/>
      <c r="G44" s="13"/>
      <c r="H44" s="13"/>
      <c r="I44" s="13"/>
      <c r="J44" s="86"/>
      <c r="K44" s="25"/>
      <c r="L44" s="13"/>
      <c r="M44" s="25"/>
      <c r="N44" s="13"/>
      <c r="O44" s="13"/>
      <c r="P44" s="13"/>
      <c r="Q44" s="13"/>
      <c r="R44" s="14"/>
      <c r="S44" s="78"/>
      <c r="T44" s="76"/>
      <c r="U44" s="79"/>
      <c r="V44" s="77"/>
      <c r="W44" s="77"/>
    </row>
    <row r="45" spans="1:21" s="10" customFormat="1" ht="18" thickBot="1">
      <c r="A45" s="219">
        <v>515</v>
      </c>
      <c r="B45" s="220"/>
      <c r="C45" s="36"/>
      <c r="D45" s="17"/>
      <c r="E45" s="17"/>
      <c r="F45" s="17"/>
      <c r="G45" s="17"/>
      <c r="H45" s="17"/>
      <c r="I45" s="17"/>
      <c r="J45" s="112"/>
      <c r="K45" s="36"/>
      <c r="L45" s="17"/>
      <c r="M45" s="36"/>
      <c r="N45" s="108"/>
      <c r="O45" s="108"/>
      <c r="P45" s="108"/>
      <c r="Q45" s="108"/>
      <c r="R45" s="37"/>
      <c r="S45" s="78"/>
      <c r="T45" s="35"/>
      <c r="U45" s="106"/>
    </row>
    <row r="46" spans="1:21" s="10" customFormat="1" ht="18" thickBot="1">
      <c r="A46" s="209" t="s">
        <v>4</v>
      </c>
      <c r="B46" s="223"/>
      <c r="C46" s="55"/>
      <c r="D46" s="56"/>
      <c r="E46" s="84">
        <f>SUM(E44:E45)</f>
        <v>95000</v>
      </c>
      <c r="F46" s="56"/>
      <c r="G46" s="56"/>
      <c r="H46" s="56"/>
      <c r="I46" s="56"/>
      <c r="J46" s="84"/>
      <c r="K46" s="111"/>
      <c r="L46" s="56"/>
      <c r="M46" s="55"/>
      <c r="N46" s="109"/>
      <c r="O46" s="109"/>
      <c r="P46" s="109"/>
      <c r="Q46" s="109"/>
      <c r="R46" s="55">
        <f>SUM(E46:Q46)</f>
        <v>95000</v>
      </c>
      <c r="S46" s="78"/>
      <c r="T46" s="35"/>
      <c r="U46" s="106"/>
    </row>
    <row r="47" spans="1:21" s="10" customFormat="1" ht="18" thickBot="1">
      <c r="A47" s="209" t="s">
        <v>5</v>
      </c>
      <c r="B47" s="223"/>
      <c r="C47" s="52"/>
      <c r="D47" s="50"/>
      <c r="E47" s="83">
        <f>SUM(E46)</f>
        <v>95000</v>
      </c>
      <c r="F47" s="50"/>
      <c r="G47" s="83">
        <v>69600</v>
      </c>
      <c r="H47" s="50"/>
      <c r="I47" s="50"/>
      <c r="J47" s="83">
        <v>1794000</v>
      </c>
      <c r="K47" s="49">
        <v>3471500</v>
      </c>
      <c r="L47" s="50"/>
      <c r="M47" s="49"/>
      <c r="N47" s="53"/>
      <c r="O47" s="53"/>
      <c r="P47" s="53"/>
      <c r="Q47" s="51"/>
      <c r="R47" s="49">
        <v>5430100</v>
      </c>
      <c r="S47" s="78"/>
      <c r="T47" s="35"/>
      <c r="U47" s="106"/>
    </row>
    <row r="48" spans="1:21" s="10" customFormat="1" ht="17.25">
      <c r="A48" s="226">
        <v>700</v>
      </c>
      <c r="B48" s="221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48"/>
      <c r="R48" s="67"/>
      <c r="S48" s="78"/>
      <c r="T48" s="35"/>
      <c r="U48" s="106"/>
    </row>
    <row r="49" spans="1:21" s="10" customFormat="1" ht="18" thickBot="1">
      <c r="A49" s="224">
        <v>707</v>
      </c>
      <c r="B49" s="225"/>
      <c r="C49" s="181"/>
      <c r="D49" s="182"/>
      <c r="E49" s="182"/>
      <c r="F49" s="183"/>
      <c r="G49" s="184"/>
      <c r="H49" s="182"/>
      <c r="I49" s="183"/>
      <c r="J49" s="182"/>
      <c r="K49" s="182"/>
      <c r="L49" s="182"/>
      <c r="M49" s="186"/>
      <c r="N49" s="186"/>
      <c r="O49" s="186"/>
      <c r="P49" s="186"/>
      <c r="Q49" s="187"/>
      <c r="R49" s="145"/>
      <c r="S49" s="71"/>
      <c r="T49" s="35"/>
      <c r="U49" s="106"/>
    </row>
    <row r="50" spans="1:21" s="10" customFormat="1" ht="18" thickBot="1">
      <c r="A50" s="209" t="s">
        <v>4</v>
      </c>
      <c r="B50" s="222"/>
      <c r="C50" s="128"/>
      <c r="D50" s="129"/>
      <c r="E50" s="129"/>
      <c r="F50" s="137"/>
      <c r="G50" s="128"/>
      <c r="H50" s="129"/>
      <c r="I50" s="137"/>
      <c r="J50" s="128"/>
      <c r="K50" s="129"/>
      <c r="L50" s="111"/>
      <c r="M50" s="180"/>
      <c r="N50" s="132"/>
      <c r="O50" s="132"/>
      <c r="P50" s="132"/>
      <c r="Q50" s="111"/>
      <c r="R50" s="55"/>
      <c r="S50" s="76"/>
      <c r="T50" s="34"/>
      <c r="U50" s="113"/>
    </row>
    <row r="51" spans="1:21" s="10" customFormat="1" ht="18" thickBot="1">
      <c r="A51" s="209" t="s">
        <v>5</v>
      </c>
      <c r="B51" s="223"/>
      <c r="C51" s="124"/>
      <c r="D51" s="125"/>
      <c r="E51" s="125"/>
      <c r="F51" s="135">
        <v>51590</v>
      </c>
      <c r="G51" s="124"/>
      <c r="H51" s="125"/>
      <c r="I51" s="135"/>
      <c r="J51" s="124"/>
      <c r="K51" s="125"/>
      <c r="L51" s="124"/>
      <c r="M51" s="176"/>
      <c r="N51" s="53"/>
      <c r="O51" s="53"/>
      <c r="P51" s="127"/>
      <c r="Q51" s="54"/>
      <c r="R51" s="49">
        <v>51590</v>
      </c>
      <c r="S51" s="79"/>
      <c r="T51" s="35"/>
      <c r="U51" s="106"/>
    </row>
    <row r="52" spans="1:21" s="10" customFormat="1" ht="17.25">
      <c r="A52" s="20">
        <v>900</v>
      </c>
      <c r="B52" s="1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79"/>
      <c r="T52" s="35"/>
      <c r="U52" s="106"/>
    </row>
    <row r="53" spans="1:21" s="10" customFormat="1" ht="18" thickBot="1">
      <c r="A53" s="224">
        <v>904</v>
      </c>
      <c r="B53" s="225"/>
      <c r="C53" s="122"/>
      <c r="D53" s="122"/>
      <c r="E53" s="122"/>
      <c r="F53" s="122"/>
      <c r="G53" s="123"/>
      <c r="H53" s="122"/>
      <c r="I53" s="136"/>
      <c r="J53" s="122"/>
      <c r="K53" s="122"/>
      <c r="L53" s="122"/>
      <c r="M53" s="122"/>
      <c r="N53" s="122"/>
      <c r="O53" s="122"/>
      <c r="P53" s="122"/>
      <c r="Q53" s="136"/>
      <c r="R53" s="136"/>
      <c r="S53" s="35"/>
      <c r="T53" s="35"/>
      <c r="U53" s="106"/>
    </row>
    <row r="54" spans="1:21" s="10" customFormat="1" ht="18" thickBot="1">
      <c r="A54" s="166" t="s">
        <v>32</v>
      </c>
      <c r="B54" s="167"/>
      <c r="C54" s="124"/>
      <c r="D54" s="125"/>
      <c r="E54" s="125"/>
      <c r="F54" s="125"/>
      <c r="G54" s="124"/>
      <c r="H54" s="125"/>
      <c r="I54" s="135"/>
      <c r="J54" s="124"/>
      <c r="K54" s="125"/>
      <c r="L54" s="124"/>
      <c r="M54" s="126"/>
      <c r="N54" s="127"/>
      <c r="O54" s="127"/>
      <c r="P54" s="127"/>
      <c r="Q54" s="54"/>
      <c r="R54" s="54"/>
      <c r="S54" s="106"/>
      <c r="T54" s="35"/>
      <c r="U54" s="106"/>
    </row>
    <row r="55" spans="1:21" s="10" customFormat="1" ht="18" thickBot="1">
      <c r="A55" s="209" t="s">
        <v>5</v>
      </c>
      <c r="B55" s="223"/>
      <c r="C55" s="128"/>
      <c r="D55" s="129"/>
      <c r="E55" s="129"/>
      <c r="F55" s="129"/>
      <c r="G55" s="128"/>
      <c r="H55" s="129"/>
      <c r="I55" s="137"/>
      <c r="J55" s="128">
        <v>1241</v>
      </c>
      <c r="K55" s="129"/>
      <c r="L55" s="128"/>
      <c r="M55" s="130"/>
      <c r="N55" s="131"/>
      <c r="O55" s="131"/>
      <c r="P55" s="132"/>
      <c r="Q55" s="111"/>
      <c r="R55" s="111">
        <f>SUM(J55:Q55)</f>
        <v>1241</v>
      </c>
      <c r="S55" s="106"/>
      <c r="T55" s="35"/>
      <c r="U55" s="106"/>
    </row>
    <row r="56" spans="1:21" s="10" customFormat="1" ht="17.25">
      <c r="A56" s="405"/>
      <c r="B56" s="40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s="10" customFormat="1" ht="17.25">
      <c r="A57" s="405"/>
      <c r="B57" s="405"/>
      <c r="C57" s="11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113"/>
    </row>
    <row r="58" spans="1:21" s="10" customFormat="1" ht="17.25">
      <c r="A58" s="72"/>
      <c r="B58" s="35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106"/>
    </row>
    <row r="59" spans="1:21" s="10" customFormat="1" ht="17.25">
      <c r="A59" s="400"/>
      <c r="B59" s="40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s="10" customFormat="1" ht="17.25">
      <c r="A60" s="400"/>
      <c r="B60" s="400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s="10" customFormat="1" ht="17.25">
      <c r="A61" s="400"/>
      <c r="B61" s="40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s="10" customFormat="1" ht="17.25">
      <c r="A62" s="400"/>
      <c r="B62" s="40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0" customFormat="1" ht="17.25">
      <c r="A63" s="400"/>
      <c r="B63" s="40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s="10" customFormat="1" ht="17.25">
      <c r="A64" s="400"/>
      <c r="B64" s="400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s="10" customFormat="1" ht="17.25">
      <c r="A65" s="400"/>
      <c r="B65" s="400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s="10" customFormat="1" ht="17.25">
      <c r="A66" s="400"/>
      <c r="B66" s="400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s="10" customFormat="1" ht="17.25">
      <c r="A67" s="400"/>
      <c r="B67" s="339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s="10" customFormat="1" ht="17.25">
      <c r="A68" s="400"/>
      <c r="B68" s="339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10" customFormat="1" ht="17.25">
      <c r="A69" s="405"/>
      <c r="B69" s="40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s="10" customFormat="1" ht="17.25">
      <c r="A70" s="405"/>
      <c r="B70" s="40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s="10" customFormat="1" ht="17.25">
      <c r="A71" s="35"/>
      <c r="B71" s="35"/>
      <c r="C71" s="400"/>
      <c r="D71" s="339"/>
      <c r="E71" s="74"/>
      <c r="F71" s="71"/>
      <c r="G71" s="400"/>
      <c r="H71" s="400"/>
      <c r="I71" s="71"/>
      <c r="J71" s="400"/>
      <c r="K71" s="400"/>
      <c r="L71" s="400"/>
      <c r="M71" s="400"/>
      <c r="N71" s="400"/>
      <c r="O71" s="400"/>
      <c r="P71" s="71"/>
      <c r="Q71" s="71"/>
      <c r="R71" s="400"/>
      <c r="S71" s="339"/>
      <c r="T71" s="71"/>
      <c r="U71" s="339"/>
    </row>
    <row r="72" spans="1:21" s="10" customFormat="1" ht="17.25">
      <c r="A72" s="35"/>
      <c r="B72" s="35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339"/>
    </row>
    <row r="73" spans="1:21" s="10" customFormat="1" ht="17.25">
      <c r="A73" s="73"/>
      <c r="B73" s="35"/>
      <c r="C73" s="34"/>
      <c r="D73" s="34"/>
      <c r="E73" s="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106"/>
    </row>
    <row r="74" spans="1:21" s="10" customFormat="1" ht="17.25">
      <c r="A74" s="339"/>
      <c r="B74" s="339"/>
      <c r="C74" s="113"/>
      <c r="D74" s="34"/>
      <c r="E74" s="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106"/>
    </row>
    <row r="75" spans="1:21" s="10" customFormat="1" ht="17.25">
      <c r="A75" s="339"/>
      <c r="B75" s="339"/>
      <c r="C75" s="113"/>
      <c r="D75" s="34"/>
      <c r="E75" s="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106"/>
    </row>
    <row r="76" spans="1:21" s="10" customFormat="1" ht="17.25">
      <c r="A76" s="339"/>
      <c r="B76" s="339"/>
      <c r="C76" s="113"/>
      <c r="D76" s="34"/>
      <c r="E76" s="34"/>
      <c r="F76" s="35"/>
      <c r="G76" s="35"/>
      <c r="H76" s="35"/>
      <c r="I76" s="35"/>
      <c r="J76" s="35"/>
      <c r="K76" s="35"/>
      <c r="L76" s="35"/>
      <c r="M76" s="34"/>
      <c r="N76" s="35"/>
      <c r="O76" s="35"/>
      <c r="P76" s="35"/>
      <c r="Q76" s="35"/>
      <c r="R76" s="35"/>
      <c r="S76" s="35"/>
      <c r="T76" s="35"/>
      <c r="U76" s="106"/>
    </row>
    <row r="77" spans="1:21" s="10" customFormat="1" ht="17.25">
      <c r="A77" s="339"/>
      <c r="B77" s="339"/>
      <c r="C77" s="34"/>
      <c r="D77" s="34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106"/>
    </row>
    <row r="78" spans="1:21" s="10" customFormat="1" ht="17.25">
      <c r="A78" s="405"/>
      <c r="B78" s="405"/>
      <c r="C78" s="113"/>
      <c r="D78" s="34"/>
      <c r="E78" s="34"/>
      <c r="F78" s="35"/>
      <c r="G78" s="35"/>
      <c r="H78" s="35"/>
      <c r="I78" s="35"/>
      <c r="J78" s="35"/>
      <c r="K78" s="35"/>
      <c r="L78" s="35"/>
      <c r="M78" s="34"/>
      <c r="N78" s="35"/>
      <c r="O78" s="35"/>
      <c r="P78" s="35"/>
      <c r="Q78" s="35"/>
      <c r="R78" s="35"/>
      <c r="S78" s="35"/>
      <c r="T78" s="35"/>
      <c r="U78" s="113"/>
    </row>
    <row r="79" spans="1:21" s="10" customFormat="1" ht="17.25">
      <c r="A79" s="405"/>
      <c r="B79" s="405"/>
      <c r="C79" s="113"/>
      <c r="D79" s="34"/>
      <c r="E79" s="34"/>
      <c r="F79" s="35"/>
      <c r="G79" s="35"/>
      <c r="H79" s="35"/>
      <c r="I79" s="35"/>
      <c r="J79" s="35"/>
      <c r="K79" s="35"/>
      <c r="L79" s="35"/>
      <c r="M79" s="34"/>
      <c r="N79" s="35"/>
      <c r="O79" s="35"/>
      <c r="P79" s="35"/>
      <c r="Q79" s="35"/>
      <c r="R79" s="35"/>
      <c r="S79" s="35"/>
      <c r="T79" s="35"/>
      <c r="U79" s="113"/>
    </row>
    <row r="80" spans="1:21" s="10" customFormat="1" ht="17.25">
      <c r="A80" s="72"/>
      <c r="B80" s="35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106"/>
    </row>
    <row r="81" spans="1:21" s="10" customFormat="1" ht="17.25">
      <c r="A81" s="400"/>
      <c r="B81" s="400"/>
      <c r="C81" s="34"/>
      <c r="D81" s="35"/>
      <c r="E81" s="35"/>
      <c r="F81" s="35"/>
      <c r="G81" s="35"/>
      <c r="H81" s="34"/>
      <c r="I81" s="34"/>
      <c r="J81" s="35"/>
      <c r="K81" s="35"/>
      <c r="L81" s="35"/>
      <c r="M81" s="113"/>
      <c r="N81" s="35"/>
      <c r="O81" s="35"/>
      <c r="P81" s="35"/>
      <c r="Q81" s="35"/>
      <c r="R81" s="34"/>
      <c r="S81" s="34"/>
      <c r="T81" s="35"/>
      <c r="U81" s="106"/>
    </row>
    <row r="82" spans="1:21" s="10" customFormat="1" ht="17.25">
      <c r="A82" s="405"/>
      <c r="B82" s="405"/>
      <c r="C82" s="113"/>
      <c r="D82" s="113"/>
      <c r="E82" s="113"/>
      <c r="F82" s="113"/>
      <c r="G82" s="113"/>
      <c r="H82" s="34"/>
      <c r="I82" s="34"/>
      <c r="J82" s="113"/>
      <c r="K82" s="113"/>
      <c r="L82" s="113"/>
      <c r="M82" s="113"/>
      <c r="N82" s="113"/>
      <c r="O82" s="113"/>
      <c r="P82" s="113"/>
      <c r="Q82" s="113"/>
      <c r="R82" s="34"/>
      <c r="S82" s="34"/>
      <c r="T82" s="113"/>
      <c r="U82" s="34"/>
    </row>
    <row r="83" spans="1:21" s="10" customFormat="1" ht="17.25">
      <c r="A83" s="405"/>
      <c r="B83" s="405"/>
      <c r="C83" s="34"/>
      <c r="D83" s="35"/>
      <c r="E83" s="35"/>
      <c r="F83" s="35"/>
      <c r="G83" s="35"/>
      <c r="H83" s="34"/>
      <c r="I83" s="34"/>
      <c r="J83" s="35"/>
      <c r="K83" s="35"/>
      <c r="L83" s="35"/>
      <c r="M83" s="113"/>
      <c r="N83" s="35"/>
      <c r="O83" s="34"/>
      <c r="P83" s="35"/>
      <c r="Q83" s="34"/>
      <c r="R83" s="34"/>
      <c r="S83" s="34"/>
      <c r="T83" s="35"/>
      <c r="U83" s="34"/>
    </row>
    <row r="84" spans="1:21" s="10" customFormat="1" ht="17.25">
      <c r="A84" s="406"/>
      <c r="B84" s="406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106"/>
    </row>
    <row r="85" spans="1:21" s="10" customFormat="1" ht="17.25">
      <c r="A85" s="400"/>
      <c r="B85" s="400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35"/>
      <c r="R85" s="35"/>
      <c r="S85" s="35"/>
      <c r="T85" s="35"/>
      <c r="U85" s="106"/>
    </row>
    <row r="86" spans="1:21" s="10" customFormat="1" ht="17.25">
      <c r="A86" s="400"/>
      <c r="B86" s="40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/>
      <c r="Q86" s="35"/>
      <c r="R86" s="35"/>
      <c r="S86" s="35"/>
      <c r="T86" s="35"/>
      <c r="U86" s="106"/>
    </row>
    <row r="87" spans="1:21" s="10" customFormat="1" ht="17.25">
      <c r="A87" s="400"/>
      <c r="B87" s="400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/>
      <c r="Q87" s="35"/>
      <c r="R87" s="35"/>
      <c r="S87" s="35"/>
      <c r="T87" s="35"/>
      <c r="U87" s="106"/>
    </row>
    <row r="88" spans="1:21" s="10" customFormat="1" ht="17.25">
      <c r="A88" s="400"/>
      <c r="B88" s="400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/>
      <c r="Q88" s="35"/>
      <c r="R88" s="35"/>
      <c r="S88" s="35"/>
      <c r="T88" s="35"/>
      <c r="U88" s="106"/>
    </row>
    <row r="89" spans="1:21" s="10" customFormat="1" ht="17.25">
      <c r="A89" s="400"/>
      <c r="B89" s="400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/>
      <c r="Q89" s="35"/>
      <c r="R89" s="35"/>
      <c r="S89" s="35"/>
      <c r="T89" s="35"/>
      <c r="U89" s="106"/>
    </row>
    <row r="90" spans="1:21" s="10" customFormat="1" ht="17.25">
      <c r="A90" s="400"/>
      <c r="B90" s="400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35"/>
      <c r="R90" s="35"/>
      <c r="S90" s="35"/>
      <c r="T90" s="35"/>
      <c r="U90" s="106"/>
    </row>
    <row r="91" spans="1:21" s="10" customFormat="1" ht="17.25">
      <c r="A91" s="405"/>
      <c r="B91" s="40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s="10" customFormat="1" ht="17.25">
      <c r="A92" s="405"/>
      <c r="B92" s="40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s="10" customFormat="1" ht="17.25">
      <c r="A93" s="73"/>
      <c r="B93" s="35"/>
      <c r="C93" s="34"/>
      <c r="D93" s="34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06"/>
    </row>
    <row r="94" spans="1:21" s="10" customFormat="1" ht="17.25">
      <c r="A94" s="339"/>
      <c r="B94" s="339"/>
      <c r="C94" s="34"/>
      <c r="D94" s="34"/>
      <c r="E94" s="34"/>
      <c r="F94" s="35"/>
      <c r="G94" s="35"/>
      <c r="H94" s="35"/>
      <c r="I94" s="35"/>
      <c r="J94" s="35"/>
      <c r="K94" s="35"/>
      <c r="L94" s="106"/>
      <c r="M94" s="34"/>
      <c r="N94" s="35"/>
      <c r="O94" s="35"/>
      <c r="P94" s="35"/>
      <c r="Q94" s="35"/>
      <c r="R94" s="35"/>
      <c r="S94" s="35"/>
      <c r="T94" s="35"/>
      <c r="U94" s="106"/>
    </row>
    <row r="95" spans="1:21" s="10" customFormat="1" ht="17.25">
      <c r="A95" s="339"/>
      <c r="B95" s="339"/>
      <c r="C95" s="34"/>
      <c r="D95" s="34"/>
      <c r="E95" s="34"/>
      <c r="F95" s="35"/>
      <c r="G95" s="35"/>
      <c r="H95" s="35"/>
      <c r="I95" s="35"/>
      <c r="J95" s="35"/>
      <c r="K95" s="35"/>
      <c r="L95" s="35"/>
      <c r="M95" s="34"/>
      <c r="N95" s="35"/>
      <c r="O95" s="35"/>
      <c r="P95" s="35"/>
      <c r="Q95" s="35"/>
      <c r="R95" s="35"/>
      <c r="S95" s="35"/>
      <c r="T95" s="35"/>
      <c r="U95" s="106"/>
    </row>
    <row r="96" spans="1:21" s="10" customFormat="1" ht="17.25">
      <c r="A96" s="339"/>
      <c r="B96" s="339"/>
      <c r="C96" s="34"/>
      <c r="D96" s="34"/>
      <c r="E96" s="34"/>
      <c r="F96" s="35"/>
      <c r="G96" s="35"/>
      <c r="H96" s="35"/>
      <c r="I96" s="35"/>
      <c r="J96" s="35"/>
      <c r="K96" s="35"/>
      <c r="L96" s="35"/>
      <c r="M96" s="34"/>
      <c r="N96" s="35"/>
      <c r="O96" s="35"/>
      <c r="P96" s="35"/>
      <c r="Q96" s="35"/>
      <c r="R96" s="35"/>
      <c r="S96" s="35"/>
      <c r="T96" s="35"/>
      <c r="U96" s="106"/>
    </row>
    <row r="97" spans="1:21" s="10" customFormat="1" ht="17.25">
      <c r="A97" s="405"/>
      <c r="B97" s="405"/>
      <c r="C97" s="34"/>
      <c r="D97" s="34"/>
      <c r="E97" s="34"/>
      <c r="F97" s="35"/>
      <c r="G97" s="35"/>
      <c r="H97" s="35"/>
      <c r="I97" s="35"/>
      <c r="J97" s="35"/>
      <c r="K97" s="35"/>
      <c r="L97" s="106"/>
      <c r="M97" s="34"/>
      <c r="N97" s="35"/>
      <c r="O97" s="35"/>
      <c r="P97" s="35"/>
      <c r="Q97" s="35"/>
      <c r="R97" s="35"/>
      <c r="S97" s="35"/>
      <c r="T97" s="35"/>
      <c r="U97" s="106"/>
    </row>
    <row r="98" spans="1:21" s="10" customFormat="1" ht="17.25">
      <c r="A98" s="405"/>
      <c r="B98" s="405"/>
      <c r="C98" s="34"/>
      <c r="D98" s="34"/>
      <c r="E98" s="34"/>
      <c r="F98" s="35"/>
      <c r="G98" s="35"/>
      <c r="H98" s="35"/>
      <c r="I98" s="35"/>
      <c r="J98" s="35"/>
      <c r="K98" s="35"/>
      <c r="L98" s="35"/>
      <c r="M98" s="34"/>
      <c r="N98" s="35"/>
      <c r="O98" s="35"/>
      <c r="P98" s="35"/>
      <c r="Q98" s="35"/>
      <c r="R98" s="35"/>
      <c r="S98" s="35"/>
      <c r="T98" s="35"/>
      <c r="U98" s="106"/>
    </row>
    <row r="99" s="10" customFormat="1" ht="17.25"/>
    <row r="100" s="10" customFormat="1" ht="17.25"/>
    <row r="101" s="10" customFormat="1" ht="17.25"/>
    <row r="102" s="10" customFormat="1" ht="17.25"/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="10" customFormat="1" ht="17.25"/>
    <row r="112" s="10" customFormat="1" ht="17.25"/>
    <row r="113" s="10" customFormat="1" ht="17.25"/>
    <row r="114" s="10" customFormat="1" ht="17.25"/>
    <row r="115" s="10" customFormat="1" ht="17.25"/>
    <row r="116" s="10" customFormat="1" ht="17.25"/>
    <row r="117" s="10" customFormat="1" ht="17.25"/>
    <row r="118" s="10" customFormat="1" ht="17.25"/>
    <row r="119" s="10" customFormat="1" ht="17.25"/>
    <row r="120" s="10" customFormat="1" ht="17.25"/>
    <row r="121" s="10" customFormat="1" ht="17.25"/>
    <row r="122" s="10" customFormat="1" ht="17.25"/>
    <row r="123" s="10" customFormat="1" ht="17.25"/>
    <row r="124" s="10" customFormat="1" ht="17.25"/>
    <row r="125" s="10" customFormat="1" ht="17.25"/>
    <row r="126" s="10" customFormat="1" ht="17.25"/>
    <row r="127" s="10" customFormat="1" ht="17.25"/>
    <row r="128" s="10" customFormat="1" ht="17.25"/>
    <row r="129" s="10" customFormat="1" ht="17.25"/>
    <row r="130" s="10" customFormat="1" ht="17.25"/>
    <row r="131" s="10" customFormat="1" ht="17.25"/>
    <row r="132" s="10" customFormat="1" ht="17.25"/>
    <row r="133" s="10" customFormat="1" ht="17.25"/>
    <row r="134" s="10" customFormat="1" ht="17.25"/>
    <row r="135" s="10" customFormat="1" ht="17.25"/>
    <row r="136" s="10" customFormat="1" ht="17.25"/>
    <row r="137" s="10" customFormat="1" ht="17.25"/>
    <row r="138" s="10" customFormat="1" ht="17.25"/>
    <row r="139" s="10" customFormat="1" ht="17.25"/>
    <row r="140" s="10" customFormat="1" ht="17.25"/>
    <row r="141" s="10" customFormat="1" ht="17.25"/>
    <row r="142" s="10" customFormat="1" ht="17.25"/>
    <row r="143" s="10" customFormat="1" ht="17.25"/>
    <row r="144" s="10" customFormat="1" ht="17.25"/>
    <row r="145" s="10" customFormat="1" ht="17.25"/>
  </sheetData>
  <mergeCells count="79">
    <mergeCell ref="A7:B7"/>
    <mergeCell ref="A9:B9"/>
    <mergeCell ref="R36:R37"/>
    <mergeCell ref="C36:D36"/>
    <mergeCell ref="E36:F36"/>
    <mergeCell ref="G36:H36"/>
    <mergeCell ref="J36:M36"/>
    <mergeCell ref="N36:O36"/>
    <mergeCell ref="A28:B28"/>
    <mergeCell ref="A29:B29"/>
    <mergeCell ref="A11:B11"/>
    <mergeCell ref="A12:B12"/>
    <mergeCell ref="A13:B13"/>
    <mergeCell ref="A27:B27"/>
    <mergeCell ref="A18:B18"/>
    <mergeCell ref="A19:B19"/>
    <mergeCell ref="A21:B21"/>
    <mergeCell ref="A20:B20"/>
    <mergeCell ref="A16:B16"/>
    <mergeCell ref="A17:B17"/>
    <mergeCell ref="U71:U72"/>
    <mergeCell ref="C71:D71"/>
    <mergeCell ref="G71:H71"/>
    <mergeCell ref="J71:K71"/>
    <mergeCell ref="L71:O71"/>
    <mergeCell ref="R71:S71"/>
    <mergeCell ref="A57:B57"/>
    <mergeCell ref="A59:B59"/>
    <mergeCell ref="A1:R1"/>
    <mergeCell ref="A2:R2"/>
    <mergeCell ref="A3:R3"/>
    <mergeCell ref="A4:B4"/>
    <mergeCell ref="J4:M4"/>
    <mergeCell ref="N4:O4"/>
    <mergeCell ref="E4:F4"/>
    <mergeCell ref="A8:B8"/>
    <mergeCell ref="R4:R5"/>
    <mergeCell ref="C4:D4"/>
    <mergeCell ref="G4:H4"/>
    <mergeCell ref="A60:B60"/>
    <mergeCell ref="A42:B42"/>
    <mergeCell ref="A36:B36"/>
    <mergeCell ref="A39:B39"/>
    <mergeCell ref="A40:B40"/>
    <mergeCell ref="A41:B41"/>
    <mergeCell ref="A56:B56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4:B74"/>
    <mergeCell ref="A75:B75"/>
    <mergeCell ref="A76:B76"/>
    <mergeCell ref="A77:B77"/>
    <mergeCell ref="A78:B78"/>
    <mergeCell ref="A79:B79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8:B98"/>
    <mergeCell ref="A94:B94"/>
    <mergeCell ref="A95:B95"/>
    <mergeCell ref="A96:B96"/>
    <mergeCell ref="A97:B97"/>
  </mergeCells>
  <printOptions/>
  <pageMargins left="0.54" right="0.48" top="1.76" bottom="0.42" header="0.18" footer="0.2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A16">
      <selection activeCell="J69" sqref="J69"/>
    </sheetView>
  </sheetViews>
  <sheetFormatPr defaultColWidth="9.140625" defaultRowHeight="21.75"/>
  <cols>
    <col min="1" max="1" width="7.28125" style="0" customWidth="1"/>
    <col min="2" max="2" width="9.00390625" style="0" customWidth="1"/>
    <col min="4" max="4" width="8.57421875" style="0" customWidth="1"/>
    <col min="5" max="6" width="8.00390625" style="0" customWidth="1"/>
    <col min="7" max="7" width="8.28125" style="0" customWidth="1"/>
    <col min="8" max="8" width="6.28125" style="0" customWidth="1"/>
    <col min="9" max="9" width="9.00390625" style="0" customWidth="1"/>
    <col min="10" max="10" width="10.7109375" style="0" customWidth="1"/>
    <col min="11" max="11" width="8.00390625" style="0" customWidth="1"/>
    <col min="12" max="12" width="7.57421875" style="0" customWidth="1"/>
    <col min="13" max="13" width="6.7109375" style="0" customWidth="1"/>
    <col min="14" max="14" width="7.28125" style="0" customWidth="1"/>
    <col min="15" max="15" width="6.7109375" style="0" customWidth="1"/>
    <col min="16" max="16" width="9.421875" style="0" customWidth="1"/>
    <col min="17" max="17" width="9.00390625" style="0" customWidth="1"/>
    <col min="18" max="18" width="10.00390625" style="0" customWidth="1"/>
    <col min="19" max="19" width="12.00390625" style="0" customWidth="1"/>
    <col min="20" max="20" width="6.57421875" style="0" customWidth="1"/>
    <col min="21" max="21" width="6.421875" style="0" customWidth="1"/>
    <col min="22" max="22" width="9.00390625" style="0" customWidth="1"/>
    <col min="23" max="23" width="9.7109375" style="0" customWidth="1"/>
    <col min="24" max="24" width="10.57421875" style="0" customWidth="1"/>
  </cols>
  <sheetData>
    <row r="1" spans="1:23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70"/>
      <c r="T1" s="70"/>
      <c r="U1" s="70"/>
      <c r="V1" s="70"/>
      <c r="W1" s="70"/>
    </row>
    <row r="2" spans="1:23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70"/>
      <c r="T2" s="70"/>
      <c r="U2" s="70"/>
      <c r="V2" s="70"/>
      <c r="W2" s="70"/>
    </row>
    <row r="3" spans="1:23" ht="23.25">
      <c r="A3" s="343" t="s">
        <v>50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85"/>
      <c r="T3" s="85"/>
      <c r="U3" s="85"/>
      <c r="V3" s="85"/>
      <c r="W3" s="85"/>
    </row>
    <row r="4" spans="1:23" s="1" customFormat="1" ht="21.75" customHeight="1">
      <c r="A4" s="340" t="s">
        <v>30</v>
      </c>
      <c r="B4" s="317"/>
      <c r="C4" s="353" t="s">
        <v>6</v>
      </c>
      <c r="D4" s="344"/>
      <c r="E4" s="353" t="s">
        <v>8</v>
      </c>
      <c r="F4" s="354"/>
      <c r="G4" s="353" t="s">
        <v>11</v>
      </c>
      <c r="H4" s="344"/>
      <c r="I4" s="141" t="s">
        <v>33</v>
      </c>
      <c r="J4" s="353" t="s">
        <v>16</v>
      </c>
      <c r="K4" s="345"/>
      <c r="L4" s="345"/>
      <c r="M4" s="354"/>
      <c r="N4" s="353" t="s">
        <v>19</v>
      </c>
      <c r="O4" s="344"/>
      <c r="P4" s="8" t="s">
        <v>24</v>
      </c>
      <c r="Q4" s="6" t="s">
        <v>22</v>
      </c>
      <c r="R4" s="351" t="s">
        <v>2</v>
      </c>
      <c r="S4" s="74"/>
      <c r="T4" s="90"/>
      <c r="U4" s="90"/>
      <c r="V4" s="90"/>
      <c r="W4" s="91"/>
    </row>
    <row r="5" spans="1:23" s="1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142" t="s">
        <v>34</v>
      </c>
      <c r="J5" s="7" t="s">
        <v>14</v>
      </c>
      <c r="K5" s="7" t="s">
        <v>15</v>
      </c>
      <c r="L5" s="7" t="s">
        <v>17</v>
      </c>
      <c r="M5" s="7" t="s">
        <v>18</v>
      </c>
      <c r="N5" s="9" t="s">
        <v>21</v>
      </c>
      <c r="O5" s="9" t="s">
        <v>20</v>
      </c>
      <c r="P5" s="9" t="s">
        <v>25</v>
      </c>
      <c r="Q5" s="9" t="s">
        <v>23</v>
      </c>
      <c r="R5" s="352"/>
      <c r="S5" s="74"/>
      <c r="T5" s="90"/>
      <c r="U5" s="90"/>
      <c r="V5" s="90"/>
      <c r="W5" s="91"/>
    </row>
    <row r="6" spans="1:23" s="1" customFormat="1" ht="17.25">
      <c r="A6" s="230" t="s">
        <v>40</v>
      </c>
      <c r="B6" s="12"/>
      <c r="C6" s="4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9"/>
      <c r="R6" s="48"/>
      <c r="S6" s="74"/>
      <c r="T6" s="88"/>
      <c r="U6" s="88"/>
      <c r="V6" s="88"/>
      <c r="W6" s="93"/>
    </row>
    <row r="7" spans="1:23" s="1" customFormat="1" ht="18" thickBot="1">
      <c r="A7" s="337" t="s">
        <v>39</v>
      </c>
      <c r="B7" s="338"/>
      <c r="C7" s="197"/>
      <c r="D7" s="119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231"/>
      <c r="R7" s="153"/>
      <c r="S7" s="74"/>
      <c r="T7" s="88"/>
      <c r="U7" s="88"/>
      <c r="V7" s="88"/>
      <c r="W7" s="93"/>
    </row>
    <row r="8" spans="1:23" s="1" customFormat="1" ht="18" hidden="1" thickBot="1">
      <c r="A8" s="11"/>
      <c r="B8" s="12"/>
      <c r="C8" s="47"/>
      <c r="D8" s="7"/>
      <c r="E8" s="7"/>
      <c r="F8" s="7"/>
      <c r="G8" s="60"/>
      <c r="H8" s="7"/>
      <c r="I8" s="7"/>
      <c r="J8" s="7"/>
      <c r="K8" s="7"/>
      <c r="L8" s="7"/>
      <c r="M8" s="7"/>
      <c r="N8" s="9"/>
      <c r="O8" s="9"/>
      <c r="P8" s="9"/>
      <c r="Q8" s="9"/>
      <c r="R8" s="48"/>
      <c r="S8" s="74"/>
      <c r="T8" s="88"/>
      <c r="U8" s="88"/>
      <c r="V8" s="93"/>
      <c r="W8" s="93"/>
    </row>
    <row r="9" spans="1:23" s="1" customFormat="1" ht="17.25" thickBot="1">
      <c r="A9" s="355" t="s">
        <v>4</v>
      </c>
      <c r="B9" s="331"/>
      <c r="C9" s="49"/>
      <c r="D9" s="83"/>
      <c r="E9" s="50"/>
      <c r="F9" s="50"/>
      <c r="G9" s="49"/>
      <c r="H9" s="50"/>
      <c r="I9" s="83"/>
      <c r="J9" s="83"/>
      <c r="K9" s="54"/>
      <c r="L9" s="50"/>
      <c r="M9" s="49"/>
      <c r="N9" s="51"/>
      <c r="O9" s="51"/>
      <c r="P9" s="51"/>
      <c r="Q9" s="207"/>
      <c r="R9" s="206"/>
      <c r="S9" s="103"/>
      <c r="T9" s="88"/>
      <c r="U9" s="88"/>
      <c r="V9" s="93"/>
      <c r="W9" s="88"/>
    </row>
    <row r="10" spans="1:23" s="1" customFormat="1" ht="17.25" thickBot="1">
      <c r="A10" s="355" t="s">
        <v>5</v>
      </c>
      <c r="B10" s="417"/>
      <c r="C10" s="52"/>
      <c r="D10" s="83"/>
      <c r="E10" s="50"/>
      <c r="F10" s="50"/>
      <c r="G10" s="49"/>
      <c r="H10" s="50"/>
      <c r="I10" s="83"/>
      <c r="J10" s="83"/>
      <c r="K10" s="49"/>
      <c r="L10" s="50"/>
      <c r="M10" s="49"/>
      <c r="N10" s="53"/>
      <c r="O10" s="53"/>
      <c r="P10" s="53"/>
      <c r="Q10" s="207">
        <v>763476.2</v>
      </c>
      <c r="R10" s="206">
        <f>SUM(Q10)</f>
        <v>763476.2</v>
      </c>
      <c r="S10" s="103"/>
      <c r="T10" s="87"/>
      <c r="U10" s="87"/>
      <c r="V10" s="87"/>
      <c r="W10" s="89"/>
    </row>
    <row r="11" spans="1:23" s="1" customFormat="1" ht="16.5">
      <c r="A11" s="422">
        <v>130</v>
      </c>
      <c r="B11" s="423"/>
      <c r="C11" s="67"/>
      <c r="D11" s="175"/>
      <c r="E11" s="66"/>
      <c r="F11" s="66"/>
      <c r="G11" s="67"/>
      <c r="H11" s="66"/>
      <c r="I11" s="66"/>
      <c r="J11" s="66"/>
      <c r="K11" s="67"/>
      <c r="L11" s="66"/>
      <c r="M11" s="67"/>
      <c r="N11" s="66"/>
      <c r="O11" s="66"/>
      <c r="P11" s="66"/>
      <c r="Q11" s="67"/>
      <c r="R11" s="67"/>
      <c r="S11" s="103"/>
      <c r="T11" s="87"/>
      <c r="U11" s="87"/>
      <c r="V11" s="87"/>
      <c r="W11" s="89"/>
    </row>
    <row r="12" spans="1:23" s="1" customFormat="1" ht="17.25" thickBot="1">
      <c r="A12" s="418">
        <v>131</v>
      </c>
      <c r="B12" s="418"/>
      <c r="C12" s="63"/>
      <c r="D12" s="82"/>
      <c r="E12" s="82"/>
      <c r="F12" s="64"/>
      <c r="G12" s="63"/>
      <c r="H12" s="64"/>
      <c r="I12" s="82"/>
      <c r="J12" s="64"/>
      <c r="K12" s="63"/>
      <c r="L12" s="64"/>
      <c r="M12" s="63"/>
      <c r="N12" s="64"/>
      <c r="O12" s="64"/>
      <c r="P12" s="64"/>
      <c r="Q12" s="63"/>
      <c r="R12" s="63"/>
      <c r="S12" s="103"/>
      <c r="T12" s="87"/>
      <c r="U12" s="87"/>
      <c r="V12" s="87"/>
      <c r="W12" s="89"/>
    </row>
    <row r="13" spans="1:23" s="1" customFormat="1" ht="17.25" thickBot="1">
      <c r="A13" s="393" t="s">
        <v>4</v>
      </c>
      <c r="B13" s="393"/>
      <c r="C13" s="49"/>
      <c r="D13" s="83"/>
      <c r="E13" s="83"/>
      <c r="F13" s="50"/>
      <c r="G13" s="49"/>
      <c r="H13" s="50"/>
      <c r="I13" s="83"/>
      <c r="J13" s="50"/>
      <c r="K13" s="49"/>
      <c r="L13" s="50"/>
      <c r="M13" s="49"/>
      <c r="N13" s="50"/>
      <c r="O13" s="50"/>
      <c r="P13" s="50"/>
      <c r="Q13" s="49"/>
      <c r="R13" s="49"/>
      <c r="S13" s="103"/>
      <c r="T13" s="87"/>
      <c r="U13" s="87"/>
      <c r="V13" s="87"/>
      <c r="W13" s="89"/>
    </row>
    <row r="14" spans="1:23" s="1" customFormat="1" ht="17.25" thickBot="1">
      <c r="A14" s="393" t="s">
        <v>5</v>
      </c>
      <c r="B14" s="393"/>
      <c r="C14" s="49"/>
      <c r="D14" s="83"/>
      <c r="E14" s="83"/>
      <c r="F14" s="50"/>
      <c r="G14" s="49"/>
      <c r="H14" s="50"/>
      <c r="I14" s="83"/>
      <c r="J14" s="206">
        <v>19740</v>
      </c>
      <c r="K14" s="49"/>
      <c r="L14" s="50"/>
      <c r="M14" s="49"/>
      <c r="N14" s="50"/>
      <c r="O14" s="50"/>
      <c r="P14" s="50"/>
      <c r="Q14" s="49"/>
      <c r="R14" s="49">
        <f>SUM(J14:Q14)</f>
        <v>19740</v>
      </c>
      <c r="S14" s="103"/>
      <c r="T14" s="87"/>
      <c r="U14" s="87"/>
      <c r="V14" s="87"/>
      <c r="W14" s="89"/>
    </row>
    <row r="15" spans="1:23" s="1" customFormat="1" ht="16.5">
      <c r="A15" s="415">
        <v>250</v>
      </c>
      <c r="B15" s="415"/>
      <c r="C15" s="67"/>
      <c r="D15" s="175"/>
      <c r="E15" s="66"/>
      <c r="F15" s="66"/>
      <c r="G15" s="67"/>
      <c r="H15" s="66"/>
      <c r="I15" s="66"/>
      <c r="J15" s="66"/>
      <c r="K15" s="67"/>
      <c r="L15" s="66"/>
      <c r="M15" s="67"/>
      <c r="N15" s="66"/>
      <c r="O15" s="66"/>
      <c r="P15" s="66"/>
      <c r="Q15" s="67"/>
      <c r="R15" s="67"/>
      <c r="S15" s="103"/>
      <c r="T15" s="87"/>
      <c r="U15" s="87"/>
      <c r="V15" s="87"/>
      <c r="W15" s="89"/>
    </row>
    <row r="16" spans="1:23" s="1" customFormat="1" ht="17.25" thickBot="1">
      <c r="A16" s="419">
        <v>254</v>
      </c>
      <c r="B16" s="419"/>
      <c r="C16" s="185"/>
      <c r="D16" s="191"/>
      <c r="E16" s="191"/>
      <c r="F16" s="192"/>
      <c r="G16" s="185"/>
      <c r="H16" s="192"/>
      <c r="I16" s="191"/>
      <c r="J16" s="191"/>
      <c r="K16" s="185"/>
      <c r="L16" s="191"/>
      <c r="M16" s="185"/>
      <c r="N16" s="192"/>
      <c r="O16" s="192"/>
      <c r="P16" s="192"/>
      <c r="Q16" s="185"/>
      <c r="R16" s="233"/>
      <c r="S16" s="103"/>
      <c r="T16" s="87"/>
      <c r="U16" s="87"/>
      <c r="V16" s="87"/>
      <c r="W16" s="89"/>
    </row>
    <row r="17" spans="1:23" s="1" customFormat="1" ht="17.25" thickBot="1">
      <c r="A17" s="393" t="s">
        <v>4</v>
      </c>
      <c r="B17" s="393"/>
      <c r="C17" s="49"/>
      <c r="D17" s="83"/>
      <c r="E17" s="83"/>
      <c r="F17" s="50"/>
      <c r="G17" s="49"/>
      <c r="H17" s="50"/>
      <c r="I17" s="83"/>
      <c r="J17" s="83"/>
      <c r="K17" s="49"/>
      <c r="L17" s="83"/>
      <c r="M17" s="49"/>
      <c r="N17" s="50"/>
      <c r="O17" s="50"/>
      <c r="P17" s="50"/>
      <c r="Q17" s="49"/>
      <c r="R17" s="206"/>
      <c r="S17" s="103"/>
      <c r="T17" s="87"/>
      <c r="U17" s="87"/>
      <c r="V17" s="87"/>
      <c r="W17" s="89"/>
    </row>
    <row r="18" spans="1:23" s="1" customFormat="1" ht="17.25" thickBot="1">
      <c r="A18" s="393" t="s">
        <v>5</v>
      </c>
      <c r="B18" s="393"/>
      <c r="C18" s="49">
        <v>77545</v>
      </c>
      <c r="D18" s="83"/>
      <c r="E18" s="83"/>
      <c r="F18" s="50"/>
      <c r="G18" s="49"/>
      <c r="H18" s="50"/>
      <c r="I18" s="83"/>
      <c r="J18" s="83"/>
      <c r="K18" s="49"/>
      <c r="L18" s="83"/>
      <c r="M18" s="49"/>
      <c r="N18" s="50"/>
      <c r="O18" s="50"/>
      <c r="P18" s="50"/>
      <c r="Q18" s="49"/>
      <c r="R18" s="206">
        <f>SUM(C18:Q18)</f>
        <v>77545</v>
      </c>
      <c r="S18" s="103"/>
      <c r="T18" s="87"/>
      <c r="U18" s="87"/>
      <c r="V18" s="87"/>
      <c r="W18" s="89"/>
    </row>
    <row r="19" spans="1:23" s="1" customFormat="1" ht="16.5">
      <c r="A19" s="422">
        <v>300</v>
      </c>
      <c r="B19" s="423"/>
      <c r="C19" s="67"/>
      <c r="D19" s="66"/>
      <c r="E19" s="66"/>
      <c r="F19" s="66"/>
      <c r="G19" s="67"/>
      <c r="H19" s="66"/>
      <c r="I19" s="66"/>
      <c r="J19" s="66"/>
      <c r="K19" s="67"/>
      <c r="L19" s="66"/>
      <c r="M19" s="67"/>
      <c r="N19" s="66"/>
      <c r="O19" s="66"/>
      <c r="P19" s="66"/>
      <c r="Q19" s="67"/>
      <c r="R19" s="67"/>
      <c r="S19" s="103"/>
      <c r="T19" s="88"/>
      <c r="U19" s="88"/>
      <c r="V19" s="89"/>
      <c r="W19" s="89"/>
    </row>
    <row r="20" spans="1:23" s="1" customFormat="1" ht="17.25" thickBot="1">
      <c r="A20" s="318">
        <v>301</v>
      </c>
      <c r="B20" s="416"/>
      <c r="C20" s="65"/>
      <c r="D20" s="66"/>
      <c r="E20" s="66"/>
      <c r="F20" s="66"/>
      <c r="G20" s="67"/>
      <c r="H20" s="66"/>
      <c r="I20" s="66"/>
      <c r="J20" s="66"/>
      <c r="K20" s="67"/>
      <c r="L20" s="66"/>
      <c r="M20" s="67"/>
      <c r="N20" s="66"/>
      <c r="O20" s="66"/>
      <c r="P20" s="232">
        <f>123.22+123.22</f>
        <v>246.44</v>
      </c>
      <c r="Q20" s="67"/>
      <c r="R20" s="67"/>
      <c r="S20" s="103"/>
      <c r="T20" s="88"/>
      <c r="U20" s="88"/>
      <c r="V20" s="89"/>
      <c r="W20" s="89"/>
    </row>
    <row r="21" spans="1:23" s="1" customFormat="1" ht="17.25" thickBot="1">
      <c r="A21" s="355" t="s">
        <v>4</v>
      </c>
      <c r="B21" s="417"/>
      <c r="C21" s="193"/>
      <c r="D21" s="83"/>
      <c r="E21" s="50"/>
      <c r="F21" s="50"/>
      <c r="G21" s="49"/>
      <c r="H21" s="50"/>
      <c r="I21" s="83"/>
      <c r="J21" s="83"/>
      <c r="K21" s="49"/>
      <c r="L21" s="50"/>
      <c r="M21" s="49"/>
      <c r="N21" s="50"/>
      <c r="O21" s="50"/>
      <c r="P21" s="234">
        <v>246.44</v>
      </c>
      <c r="Q21" s="49"/>
      <c r="R21" s="206">
        <f>SUM(P21:Q21)</f>
        <v>246.44</v>
      </c>
      <c r="S21" s="103"/>
      <c r="T21" s="88"/>
      <c r="U21" s="88"/>
      <c r="V21" s="89"/>
      <c r="W21" s="89"/>
    </row>
    <row r="22" spans="1:23" s="1" customFormat="1" ht="15.75" customHeight="1" thickBot="1">
      <c r="A22" s="355" t="s">
        <v>5</v>
      </c>
      <c r="B22" s="417"/>
      <c r="C22" s="55"/>
      <c r="D22" s="84"/>
      <c r="E22" s="56"/>
      <c r="F22" s="56"/>
      <c r="G22" s="55"/>
      <c r="H22" s="56"/>
      <c r="I22" s="84"/>
      <c r="J22" s="84"/>
      <c r="K22" s="55"/>
      <c r="L22" s="56"/>
      <c r="M22" s="55"/>
      <c r="N22" s="56"/>
      <c r="O22" s="56"/>
      <c r="P22" s="235">
        <v>1478.64</v>
      </c>
      <c r="Q22" s="55"/>
      <c r="R22" s="206">
        <f>SUM(P22:Q22)</f>
        <v>1478.64</v>
      </c>
      <c r="S22" s="103"/>
      <c r="T22" s="88"/>
      <c r="U22" s="88"/>
      <c r="V22" s="88"/>
      <c r="W22" s="93"/>
    </row>
    <row r="23" spans="1:23" s="1" customFormat="1" ht="16.5">
      <c r="A23" s="68">
        <v>500</v>
      </c>
      <c r="B23" s="69"/>
      <c r="C23" s="65"/>
      <c r="D23" s="66"/>
      <c r="E23" s="66"/>
      <c r="F23" s="66"/>
      <c r="G23" s="67"/>
      <c r="H23" s="66"/>
      <c r="I23" s="66"/>
      <c r="J23" s="66"/>
      <c r="K23" s="66"/>
      <c r="L23" s="67"/>
      <c r="M23" s="66"/>
      <c r="N23" s="67"/>
      <c r="O23" s="66"/>
      <c r="P23" s="66"/>
      <c r="Q23" s="66"/>
      <c r="R23" s="67"/>
      <c r="S23" s="103"/>
      <c r="T23" s="88"/>
      <c r="U23" s="88"/>
      <c r="V23" s="88"/>
      <c r="W23" s="93"/>
    </row>
    <row r="24" spans="1:23" s="1" customFormat="1" ht="17.25" thickBot="1">
      <c r="A24" s="386">
        <v>520</v>
      </c>
      <c r="B24" s="386"/>
      <c r="C24" s="63"/>
      <c r="D24" s="82"/>
      <c r="E24" s="82"/>
      <c r="F24" s="64"/>
      <c r="G24" s="63"/>
      <c r="H24" s="64"/>
      <c r="I24" s="82"/>
      <c r="J24" s="82"/>
      <c r="K24" s="82"/>
      <c r="L24" s="63"/>
      <c r="M24" s="64"/>
      <c r="N24" s="63"/>
      <c r="O24" s="64"/>
      <c r="P24" s="64"/>
      <c r="Q24" s="64"/>
      <c r="R24" s="145"/>
      <c r="S24" s="103"/>
      <c r="T24" s="88"/>
      <c r="U24" s="88"/>
      <c r="V24" s="88"/>
      <c r="W24" s="93"/>
    </row>
    <row r="25" spans="1:23" s="1" customFormat="1" ht="18.75" customHeight="1" thickBot="1">
      <c r="A25" s="355" t="s">
        <v>4</v>
      </c>
      <c r="B25" s="331"/>
      <c r="C25" s="57"/>
      <c r="D25" s="96"/>
      <c r="E25" s="96"/>
      <c r="F25" s="61"/>
      <c r="G25" s="58"/>
      <c r="H25" s="61"/>
      <c r="I25" s="96"/>
      <c r="J25" s="96"/>
      <c r="K25" s="96"/>
      <c r="L25" s="58"/>
      <c r="M25" s="61"/>
      <c r="N25" s="58"/>
      <c r="O25" s="62"/>
      <c r="P25" s="62"/>
      <c r="Q25" s="62"/>
      <c r="R25" s="58"/>
      <c r="S25" s="103"/>
      <c r="T25" s="88"/>
      <c r="U25" s="88"/>
      <c r="V25" s="88"/>
      <c r="W25" s="93"/>
    </row>
    <row r="26" spans="1:23" s="1" customFormat="1" ht="18" customHeight="1" thickBot="1">
      <c r="A26" s="387" t="s">
        <v>5</v>
      </c>
      <c r="B26" s="388"/>
      <c r="C26" s="97"/>
      <c r="D26" s="98"/>
      <c r="E26" s="98"/>
      <c r="F26" s="99"/>
      <c r="G26" s="100"/>
      <c r="H26" s="99"/>
      <c r="I26" s="98"/>
      <c r="J26" s="98">
        <v>1230000</v>
      </c>
      <c r="K26" s="98"/>
      <c r="L26" s="100"/>
      <c r="M26" s="99"/>
      <c r="N26" s="100"/>
      <c r="O26" s="101"/>
      <c r="P26" s="101"/>
      <c r="Q26" s="101"/>
      <c r="R26" s="100">
        <f>SUM(J26:Q26)</f>
        <v>1230000</v>
      </c>
      <c r="S26" s="103"/>
      <c r="T26" s="88"/>
      <c r="U26" s="88"/>
      <c r="V26" s="88"/>
      <c r="W26" s="93"/>
    </row>
    <row r="27" spans="1:23" s="1" customFormat="1" ht="18" customHeight="1">
      <c r="A27" s="20">
        <v>900</v>
      </c>
      <c r="B27" s="1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31"/>
      <c r="S27" s="103"/>
      <c r="T27" s="88"/>
      <c r="U27" s="88"/>
      <c r="V27" s="88"/>
      <c r="W27" s="93"/>
    </row>
    <row r="28" spans="1:23" s="1" customFormat="1" ht="18.75" customHeight="1" thickBot="1">
      <c r="A28" s="335">
        <v>904</v>
      </c>
      <c r="B28" s="336"/>
      <c r="C28" s="122"/>
      <c r="D28" s="122"/>
      <c r="E28" s="122"/>
      <c r="F28" s="122"/>
      <c r="G28" s="123"/>
      <c r="H28" s="122"/>
      <c r="I28" s="136"/>
      <c r="J28" s="122"/>
      <c r="K28" s="122"/>
      <c r="L28" s="122"/>
      <c r="M28" s="122"/>
      <c r="N28" s="122"/>
      <c r="O28" s="122"/>
      <c r="P28" s="122"/>
      <c r="Q28" s="313"/>
      <c r="R28" s="17"/>
      <c r="S28" s="103"/>
      <c r="T28" s="88"/>
      <c r="U28" s="88"/>
      <c r="V28" s="88"/>
      <c r="W28" s="93"/>
    </row>
    <row r="29" spans="1:23" s="1" customFormat="1" ht="18" thickBot="1">
      <c r="A29" s="332" t="s">
        <v>32</v>
      </c>
      <c r="B29" s="334"/>
      <c r="C29" s="124"/>
      <c r="D29" s="125"/>
      <c r="E29" s="125"/>
      <c r="F29" s="125"/>
      <c r="G29" s="124"/>
      <c r="H29" s="125"/>
      <c r="I29" s="135"/>
      <c r="J29" s="124"/>
      <c r="K29" s="125"/>
      <c r="L29" s="124"/>
      <c r="M29" s="126"/>
      <c r="N29" s="127"/>
      <c r="O29" s="127"/>
      <c r="P29" s="127"/>
      <c r="Q29" s="132"/>
      <c r="R29" s="39"/>
      <c r="S29" s="103"/>
      <c r="T29" s="88"/>
      <c r="U29" s="88"/>
      <c r="V29" s="88"/>
      <c r="W29" s="93"/>
    </row>
    <row r="30" spans="1:23" s="1" customFormat="1" ht="16.5" customHeight="1" hidden="1">
      <c r="A30" s="355" t="s">
        <v>4</v>
      </c>
      <c r="B30" s="331"/>
      <c r="C30" s="124"/>
      <c r="D30" s="125"/>
      <c r="E30" s="125"/>
      <c r="F30" s="125"/>
      <c r="G30" s="124"/>
      <c r="H30" s="125"/>
      <c r="I30" s="135"/>
      <c r="J30" s="124"/>
      <c r="K30" s="125"/>
      <c r="L30" s="124"/>
      <c r="M30" s="176"/>
      <c r="N30" s="53"/>
      <c r="O30" s="53"/>
      <c r="P30" s="127"/>
      <c r="Q30" s="127"/>
      <c r="R30" s="291"/>
      <c r="S30" s="103"/>
      <c r="T30" s="88"/>
      <c r="U30" s="88"/>
      <c r="V30" s="88"/>
      <c r="W30" s="93"/>
    </row>
    <row r="31" spans="1:23" s="1" customFormat="1" ht="18" thickBot="1">
      <c r="A31" s="355" t="s">
        <v>5</v>
      </c>
      <c r="B31" s="331"/>
      <c r="C31" s="128"/>
      <c r="D31" s="129"/>
      <c r="E31" s="129"/>
      <c r="F31" s="129"/>
      <c r="G31" s="128"/>
      <c r="H31" s="129"/>
      <c r="I31" s="137"/>
      <c r="J31" s="128">
        <v>658</v>
      </c>
      <c r="K31" s="129"/>
      <c r="L31" s="128"/>
      <c r="M31" s="130"/>
      <c r="N31" s="131"/>
      <c r="O31" s="131"/>
      <c r="P31" s="132"/>
      <c r="Q31" s="132"/>
      <c r="R31" s="291">
        <f>SUM(J31:Q31)</f>
        <v>658</v>
      </c>
      <c r="S31" s="103"/>
      <c r="T31" s="88"/>
      <c r="U31" s="88"/>
      <c r="V31" s="88"/>
      <c r="W31" s="93"/>
    </row>
    <row r="32" spans="1:23" s="1" customFormat="1" ht="22.5" customHeight="1">
      <c r="A32" s="400"/>
      <c r="B32" s="400"/>
      <c r="C32" s="34"/>
      <c r="D32" s="35"/>
      <c r="E32" s="35"/>
      <c r="F32" s="35"/>
      <c r="G32" s="35"/>
      <c r="H32" s="35"/>
      <c r="I32" s="35"/>
      <c r="J32" s="110"/>
      <c r="K32" s="34"/>
      <c r="L32" s="35"/>
      <c r="M32" s="34"/>
      <c r="N32" s="35"/>
      <c r="O32" s="35"/>
      <c r="P32" s="35"/>
      <c r="Q32" s="35"/>
      <c r="R32" s="106"/>
      <c r="S32" s="103"/>
      <c r="T32" s="88"/>
      <c r="U32" s="88"/>
      <c r="V32" s="88"/>
      <c r="W32" s="93"/>
    </row>
    <row r="33" spans="1:23" s="1" customFormat="1" ht="22.5" customHeight="1">
      <c r="A33" s="340" t="s">
        <v>30</v>
      </c>
      <c r="B33" s="317"/>
      <c r="C33" s="353" t="s">
        <v>6</v>
      </c>
      <c r="D33" s="344"/>
      <c r="E33" s="353" t="s">
        <v>8</v>
      </c>
      <c r="F33" s="354"/>
      <c r="G33" s="353" t="s">
        <v>11</v>
      </c>
      <c r="H33" s="344"/>
      <c r="I33" s="141" t="s">
        <v>33</v>
      </c>
      <c r="J33" s="353" t="s">
        <v>16</v>
      </c>
      <c r="K33" s="345"/>
      <c r="L33" s="345"/>
      <c r="M33" s="354"/>
      <c r="N33" s="353" t="s">
        <v>19</v>
      </c>
      <c r="O33" s="344"/>
      <c r="P33" s="8" t="s">
        <v>24</v>
      </c>
      <c r="Q33" s="6" t="s">
        <v>22</v>
      </c>
      <c r="R33" s="421" t="s">
        <v>2</v>
      </c>
      <c r="S33" s="103"/>
      <c r="T33" s="88"/>
      <c r="U33" s="88"/>
      <c r="V33" s="88"/>
      <c r="W33" s="93"/>
    </row>
    <row r="34" spans="1:23" s="1" customFormat="1" ht="22.5" customHeight="1">
      <c r="A34" s="11" t="s">
        <v>3</v>
      </c>
      <c r="B34" s="12"/>
      <c r="C34" s="7" t="s">
        <v>7</v>
      </c>
      <c r="D34" s="7" t="s">
        <v>10</v>
      </c>
      <c r="E34" s="7" t="s">
        <v>9</v>
      </c>
      <c r="F34" s="7" t="s">
        <v>26</v>
      </c>
      <c r="G34" s="7" t="s">
        <v>12</v>
      </c>
      <c r="H34" s="7" t="s">
        <v>13</v>
      </c>
      <c r="I34" s="142" t="s">
        <v>34</v>
      </c>
      <c r="J34" s="7" t="s">
        <v>14</v>
      </c>
      <c r="K34" s="7" t="s">
        <v>15</v>
      </c>
      <c r="L34" s="7" t="s">
        <v>17</v>
      </c>
      <c r="M34" s="7" t="s">
        <v>18</v>
      </c>
      <c r="N34" s="9" t="s">
        <v>21</v>
      </c>
      <c r="O34" s="9" t="s">
        <v>20</v>
      </c>
      <c r="P34" s="9" t="s">
        <v>25</v>
      </c>
      <c r="Q34" s="178" t="s">
        <v>23</v>
      </c>
      <c r="R34" s="385"/>
      <c r="S34" s="103"/>
      <c r="T34" s="88"/>
      <c r="U34" s="88"/>
      <c r="V34" s="88"/>
      <c r="W34" s="93"/>
    </row>
    <row r="35" spans="1:23" s="1" customFormat="1" ht="21" customHeight="1">
      <c r="A35" s="75">
        <v>450</v>
      </c>
      <c r="B35" s="170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9"/>
      <c r="S35" s="103"/>
      <c r="T35" s="88"/>
      <c r="U35" s="88"/>
      <c r="V35" s="88"/>
      <c r="W35" s="93"/>
    </row>
    <row r="36" spans="1:23" s="1" customFormat="1" ht="21" customHeight="1">
      <c r="A36" s="353">
        <v>453</v>
      </c>
      <c r="B36" s="35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3"/>
      <c r="Q36" s="13"/>
      <c r="R36" s="14"/>
      <c r="S36" s="103"/>
      <c r="T36" s="88"/>
      <c r="U36" s="88"/>
      <c r="V36" s="88"/>
      <c r="W36" s="93"/>
    </row>
    <row r="37" spans="1:23" s="1" customFormat="1" ht="22.5" customHeight="1" thickBot="1">
      <c r="A37" s="320">
        <v>461</v>
      </c>
      <c r="B37" s="321"/>
      <c r="C37" s="10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108"/>
      <c r="Q37" s="108"/>
      <c r="R37" s="37"/>
      <c r="S37" s="103"/>
      <c r="T37" s="88"/>
      <c r="U37" s="88"/>
      <c r="V37" s="88"/>
      <c r="W37" s="93"/>
    </row>
    <row r="38" spans="1:23" s="1" customFormat="1" ht="22.5" customHeight="1" thickBot="1">
      <c r="A38" s="355" t="s">
        <v>4</v>
      </c>
      <c r="B38" s="331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09"/>
      <c r="Q38" s="109"/>
      <c r="R38" s="55"/>
      <c r="S38" s="106"/>
      <c r="T38" s="87"/>
      <c r="U38" s="87"/>
      <c r="V38" s="87"/>
      <c r="W38" s="87"/>
    </row>
    <row r="39" spans="1:23" s="1" customFormat="1" ht="22.5" customHeight="1" thickBot="1">
      <c r="A39" s="407" t="s">
        <v>5</v>
      </c>
      <c r="B39" s="408"/>
      <c r="C39" s="19"/>
      <c r="D39" s="18"/>
      <c r="E39" s="18"/>
      <c r="F39" s="18"/>
      <c r="G39" s="18"/>
      <c r="H39" s="18"/>
      <c r="I39" s="18"/>
      <c r="J39" s="49"/>
      <c r="K39" s="49"/>
      <c r="L39" s="49"/>
      <c r="M39" s="49"/>
      <c r="N39" s="49"/>
      <c r="O39" s="49"/>
      <c r="P39" s="51"/>
      <c r="Q39" s="51"/>
      <c r="R39" s="49"/>
      <c r="S39" s="106"/>
      <c r="T39" s="87"/>
      <c r="U39" s="87"/>
      <c r="V39" s="87"/>
      <c r="W39" s="87"/>
    </row>
    <row r="40" spans="1:23" s="1" customFormat="1" ht="21" customHeight="1">
      <c r="A40" s="75">
        <v>500</v>
      </c>
      <c r="B40" s="12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106"/>
      <c r="T40" s="87"/>
      <c r="U40" s="87"/>
      <c r="V40" s="87"/>
      <c r="W40" s="87"/>
    </row>
    <row r="41" spans="1:23" s="1" customFormat="1" ht="20.25" customHeight="1">
      <c r="A41" s="353">
        <v>513</v>
      </c>
      <c r="B41" s="354"/>
      <c r="C41" s="25"/>
      <c r="D41" s="13"/>
      <c r="E41" s="13"/>
      <c r="F41" s="13"/>
      <c r="G41" s="13"/>
      <c r="H41" s="13"/>
      <c r="I41" s="13"/>
      <c r="J41" s="86"/>
      <c r="K41" s="25"/>
      <c r="L41" s="13"/>
      <c r="M41" s="25"/>
      <c r="N41" s="13"/>
      <c r="O41" s="13"/>
      <c r="P41" s="13"/>
      <c r="Q41" s="13"/>
      <c r="R41" s="14"/>
      <c r="S41" s="103"/>
      <c r="T41" s="87"/>
      <c r="U41" s="87"/>
      <c r="V41" s="87"/>
      <c r="W41" s="87"/>
    </row>
    <row r="42" spans="1:23" s="1" customFormat="1" ht="21" customHeight="1">
      <c r="A42" s="353">
        <v>515</v>
      </c>
      <c r="B42" s="354"/>
      <c r="C42" s="25"/>
      <c r="D42" s="13"/>
      <c r="E42" s="13"/>
      <c r="F42" s="13"/>
      <c r="G42" s="13"/>
      <c r="H42" s="13"/>
      <c r="I42" s="13"/>
      <c r="J42" s="86"/>
      <c r="K42" s="25"/>
      <c r="L42" s="13"/>
      <c r="M42" s="25"/>
      <c r="N42" s="118"/>
      <c r="O42" s="118"/>
      <c r="P42" s="118"/>
      <c r="Q42" s="118"/>
      <c r="R42" s="14"/>
      <c r="S42" s="103"/>
      <c r="T42" s="88"/>
      <c r="U42" s="88"/>
      <c r="V42" s="88"/>
      <c r="W42" s="93"/>
    </row>
    <row r="43" spans="1:23" s="1" customFormat="1" ht="21" customHeight="1">
      <c r="A43" s="353">
        <v>516</v>
      </c>
      <c r="B43" s="354"/>
      <c r="C43" s="25"/>
      <c r="D43" s="13"/>
      <c r="E43" s="13"/>
      <c r="F43" s="13"/>
      <c r="G43" s="13"/>
      <c r="H43" s="13"/>
      <c r="I43" s="13"/>
      <c r="J43" s="86"/>
      <c r="K43" s="25"/>
      <c r="L43" s="13"/>
      <c r="M43" s="25"/>
      <c r="N43" s="118"/>
      <c r="O43" s="118"/>
      <c r="P43" s="118"/>
      <c r="Q43" s="118"/>
      <c r="R43" s="14"/>
      <c r="S43" s="88"/>
      <c r="T43" s="93"/>
      <c r="U43" s="93"/>
      <c r="V43" s="88"/>
      <c r="W43" s="93"/>
    </row>
    <row r="44" spans="1:23" s="1" customFormat="1" ht="21" customHeight="1" thickBot="1">
      <c r="A44" s="320">
        <v>520</v>
      </c>
      <c r="B44" s="321"/>
      <c r="C44" s="38"/>
      <c r="D44" s="39"/>
      <c r="E44" s="39"/>
      <c r="F44" s="39"/>
      <c r="G44" s="39"/>
      <c r="H44" s="39"/>
      <c r="I44" s="39"/>
      <c r="J44" s="117"/>
      <c r="K44" s="38"/>
      <c r="L44" s="39"/>
      <c r="M44" s="38"/>
      <c r="N44" s="40"/>
      <c r="O44" s="40"/>
      <c r="P44" s="40"/>
      <c r="Q44" s="40"/>
      <c r="R44" s="41"/>
      <c r="S44" s="88"/>
      <c r="T44" s="93"/>
      <c r="U44" s="93"/>
      <c r="V44" s="88"/>
      <c r="W44" s="93"/>
    </row>
    <row r="45" spans="1:23" s="1" customFormat="1" ht="21" customHeight="1" thickBot="1">
      <c r="A45" s="355" t="s">
        <v>4</v>
      </c>
      <c r="B45" s="331"/>
      <c r="C45" s="55"/>
      <c r="D45" s="56"/>
      <c r="E45" s="56"/>
      <c r="F45" s="56"/>
      <c r="G45" s="56"/>
      <c r="H45" s="56"/>
      <c r="I45" s="56"/>
      <c r="J45" s="84"/>
      <c r="K45" s="111"/>
      <c r="L45" s="56"/>
      <c r="M45" s="55"/>
      <c r="N45" s="109"/>
      <c r="O45" s="109"/>
      <c r="P45" s="109"/>
      <c r="Q45" s="109"/>
      <c r="R45" s="55"/>
      <c r="S45" s="88"/>
      <c r="T45" s="93"/>
      <c r="U45" s="93"/>
      <c r="V45" s="88"/>
      <c r="W45" s="93"/>
    </row>
    <row r="46" spans="1:23" s="1" customFormat="1" ht="21" customHeight="1" thickBot="1">
      <c r="A46" s="355" t="s">
        <v>5</v>
      </c>
      <c r="B46" s="331"/>
      <c r="C46" s="52"/>
      <c r="D46" s="50"/>
      <c r="E46" s="83">
        <v>95000</v>
      </c>
      <c r="F46" s="50"/>
      <c r="G46" s="83">
        <v>69600</v>
      </c>
      <c r="H46" s="50"/>
      <c r="I46" s="50"/>
      <c r="J46" s="83">
        <v>1794000</v>
      </c>
      <c r="K46" s="49">
        <v>3471500</v>
      </c>
      <c r="L46" s="50"/>
      <c r="M46" s="49"/>
      <c r="N46" s="53"/>
      <c r="O46" s="53"/>
      <c r="P46" s="53"/>
      <c r="Q46" s="51"/>
      <c r="R46" s="49">
        <f>SUM(C46:Q46)</f>
        <v>5430100</v>
      </c>
      <c r="S46" s="88"/>
      <c r="T46" s="88"/>
      <c r="U46" s="88"/>
      <c r="V46" s="88"/>
      <c r="W46" s="93"/>
    </row>
    <row r="47" spans="1:23" s="1" customFormat="1" ht="17.25">
      <c r="A47" s="420">
        <v>700</v>
      </c>
      <c r="B47" s="361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95"/>
      <c r="S47" s="103"/>
      <c r="T47" s="93"/>
      <c r="U47" s="93"/>
      <c r="V47" s="88"/>
      <c r="W47" s="93"/>
    </row>
    <row r="48" spans="1:23" s="1" customFormat="1" ht="18" thickBot="1">
      <c r="A48" s="335">
        <v>707</v>
      </c>
      <c r="B48" s="336"/>
      <c r="C48" s="181"/>
      <c r="D48" s="182"/>
      <c r="E48" s="182"/>
      <c r="F48" s="183"/>
      <c r="G48" s="184"/>
      <c r="H48" s="182"/>
      <c r="I48" s="182"/>
      <c r="J48" s="183"/>
      <c r="K48" s="182"/>
      <c r="L48" s="182"/>
      <c r="M48" s="182"/>
      <c r="N48" s="186"/>
      <c r="O48" s="186"/>
      <c r="P48" s="186"/>
      <c r="Q48" s="186"/>
      <c r="R48" s="187"/>
      <c r="S48" s="103"/>
      <c r="T48" s="93"/>
      <c r="U48" s="93"/>
      <c r="V48" s="88"/>
      <c r="W48" s="93"/>
    </row>
    <row r="49" spans="1:23" s="1" customFormat="1" ht="17.25" thickBot="1">
      <c r="A49" s="355" t="s">
        <v>4</v>
      </c>
      <c r="B49" s="356"/>
      <c r="C49" s="128"/>
      <c r="D49" s="129"/>
      <c r="E49" s="129"/>
      <c r="F49" s="137"/>
      <c r="G49" s="128"/>
      <c r="H49" s="129"/>
      <c r="I49" s="129"/>
      <c r="J49" s="137"/>
      <c r="K49" s="128"/>
      <c r="L49" s="129"/>
      <c r="M49" s="111"/>
      <c r="N49" s="180"/>
      <c r="O49" s="132"/>
      <c r="P49" s="132"/>
      <c r="Q49" s="132"/>
      <c r="R49" s="54"/>
      <c r="S49" s="103"/>
      <c r="T49" s="93"/>
      <c r="U49" s="93"/>
      <c r="V49" s="88"/>
      <c r="W49" s="93"/>
    </row>
    <row r="50" spans="1:23" s="1" customFormat="1" ht="17.25" thickBot="1">
      <c r="A50" s="355" t="s">
        <v>5</v>
      </c>
      <c r="B50" s="331"/>
      <c r="C50" s="124"/>
      <c r="D50" s="125"/>
      <c r="E50" s="125"/>
      <c r="F50" s="135">
        <v>51590</v>
      </c>
      <c r="G50" s="124"/>
      <c r="H50" s="125"/>
      <c r="I50" s="125"/>
      <c r="J50" s="135"/>
      <c r="K50" s="124"/>
      <c r="L50" s="125"/>
      <c r="M50" s="124"/>
      <c r="N50" s="176"/>
      <c r="O50" s="53"/>
      <c r="P50" s="53"/>
      <c r="Q50" s="127"/>
      <c r="R50" s="54">
        <v>51590</v>
      </c>
      <c r="S50" s="103"/>
      <c r="T50" s="93"/>
      <c r="U50" s="93"/>
      <c r="V50" s="88"/>
      <c r="W50" s="87"/>
    </row>
    <row r="51" spans="1:23" s="1" customFormat="1" ht="17.25">
      <c r="A51" s="20">
        <v>900</v>
      </c>
      <c r="B51" s="1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95"/>
      <c r="S51" s="74"/>
      <c r="T51" s="89"/>
      <c r="U51" s="89"/>
      <c r="V51" s="89"/>
      <c r="W51" s="89"/>
    </row>
    <row r="52" spans="1:23" s="3" customFormat="1" ht="18" thickBot="1">
      <c r="A52" s="335">
        <v>904</v>
      </c>
      <c r="B52" s="336"/>
      <c r="C52" s="122"/>
      <c r="D52" s="122"/>
      <c r="E52" s="122"/>
      <c r="F52" s="122"/>
      <c r="G52" s="123"/>
      <c r="H52" s="122"/>
      <c r="I52" s="122"/>
      <c r="J52" s="136"/>
      <c r="K52" s="122"/>
      <c r="L52" s="122"/>
      <c r="M52" s="122"/>
      <c r="N52" s="122"/>
      <c r="O52" s="122"/>
      <c r="P52" s="122"/>
      <c r="Q52" s="122"/>
      <c r="R52" s="196"/>
      <c r="S52" s="194"/>
      <c r="T52" s="87"/>
      <c r="U52" s="87"/>
      <c r="V52" s="87"/>
      <c r="W52" s="87"/>
    </row>
    <row r="53" spans="1:23" s="3" customFormat="1" ht="17.25" thickBot="1">
      <c r="A53" s="189" t="s">
        <v>32</v>
      </c>
      <c r="B53" s="190"/>
      <c r="C53" s="124"/>
      <c r="D53" s="125"/>
      <c r="E53" s="125"/>
      <c r="F53" s="125"/>
      <c r="G53" s="124"/>
      <c r="H53" s="125"/>
      <c r="I53" s="125"/>
      <c r="J53" s="135"/>
      <c r="K53" s="124"/>
      <c r="L53" s="125"/>
      <c r="M53" s="124"/>
      <c r="N53" s="126"/>
      <c r="O53" s="127"/>
      <c r="P53" s="127"/>
      <c r="Q53" s="127"/>
      <c r="R53" s="54"/>
      <c r="S53" s="105"/>
      <c r="T53" s="87"/>
      <c r="U53" s="87"/>
      <c r="V53" s="87"/>
      <c r="W53" s="87"/>
    </row>
    <row r="54" spans="1:23" s="3" customFormat="1" ht="17.25" thickBot="1">
      <c r="A54" s="355" t="s">
        <v>5</v>
      </c>
      <c r="B54" s="331"/>
      <c r="C54" s="128"/>
      <c r="D54" s="129"/>
      <c r="E54" s="129"/>
      <c r="F54" s="129"/>
      <c r="G54" s="128"/>
      <c r="H54" s="129"/>
      <c r="I54" s="129"/>
      <c r="J54" s="137"/>
      <c r="K54" s="128">
        <v>1241</v>
      </c>
      <c r="L54" s="129"/>
      <c r="M54" s="128"/>
      <c r="N54" s="130"/>
      <c r="O54" s="131"/>
      <c r="P54" s="131"/>
      <c r="Q54" s="132"/>
      <c r="R54" s="111">
        <v>1241</v>
      </c>
      <c r="S54" s="105"/>
      <c r="T54" s="90"/>
      <c r="U54" s="90"/>
      <c r="V54" s="90"/>
      <c r="W54" s="91"/>
    </row>
    <row r="55" spans="1:23" s="3" customFormat="1" ht="15">
      <c r="A55" s="88"/>
      <c r="B55" s="88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1"/>
    </row>
    <row r="56" spans="1:23" s="1" customFormat="1" ht="15">
      <c r="A56" s="94"/>
      <c r="B56" s="88"/>
      <c r="C56" s="87"/>
      <c r="D56" s="87"/>
      <c r="E56" s="87"/>
      <c r="F56" s="87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93"/>
    </row>
    <row r="57" spans="1:23" s="1" customFormat="1" ht="15">
      <c r="A57" s="91"/>
      <c r="B57" s="91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  <c r="R57" s="87"/>
      <c r="S57" s="88"/>
      <c r="T57" s="87"/>
      <c r="U57" s="87"/>
      <c r="V57" s="88"/>
      <c r="W57" s="93"/>
    </row>
    <row r="58" spans="1:23" s="1" customFormat="1" ht="15">
      <c r="A58" s="91"/>
      <c r="B58" s="91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8"/>
      <c r="R58" s="87"/>
      <c r="S58" s="88"/>
      <c r="T58" s="87"/>
      <c r="U58" s="87"/>
      <c r="V58" s="88"/>
      <c r="W58" s="93"/>
    </row>
    <row r="59" spans="1:23" s="1" customFormat="1" ht="15">
      <c r="A59" s="91"/>
      <c r="B59" s="91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  <c r="R59" s="87"/>
      <c r="S59" s="88"/>
      <c r="T59" s="87"/>
      <c r="U59" s="87"/>
      <c r="V59" s="88"/>
      <c r="W59" s="93"/>
    </row>
    <row r="60" spans="1:23" s="1" customFormat="1" ht="15">
      <c r="A60" s="91"/>
      <c r="B60" s="91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8"/>
      <c r="R60" s="87"/>
      <c r="S60" s="88"/>
      <c r="T60" s="87"/>
      <c r="U60" s="87"/>
      <c r="V60" s="88"/>
      <c r="W60" s="93"/>
    </row>
    <row r="61" spans="1:25" s="1" customFormat="1" ht="15">
      <c r="A61" s="2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45"/>
      <c r="Y61" s="46"/>
    </row>
    <row r="62" spans="1:25" s="1" customFormat="1" ht="15">
      <c r="A62" s="2"/>
      <c r="B62" s="2"/>
      <c r="C62" s="89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9"/>
      <c r="X62" s="44"/>
      <c r="Y62" s="46"/>
    </row>
    <row r="63" spans="1:23" s="1" customFormat="1" ht="15">
      <c r="A63" s="92"/>
      <c r="B63" s="88"/>
      <c r="C63" s="87"/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93"/>
    </row>
    <row r="64" spans="1:23" s="1" customFormat="1" ht="15">
      <c r="A64" s="90"/>
      <c r="B64" s="90"/>
      <c r="C64" s="87"/>
      <c r="D64" s="87"/>
      <c r="E64" s="89"/>
      <c r="F64" s="89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</row>
    <row r="65" spans="1:23" s="1" customFormat="1" ht="15">
      <c r="A65" s="90"/>
      <c r="B65" s="90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</row>
    <row r="66" spans="1:23" s="1" customFormat="1" ht="15">
      <c r="A66" s="90"/>
      <c r="B66" s="90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</row>
    <row r="67" spans="1:23" s="1" customFormat="1" ht="15">
      <c r="A67" s="90"/>
      <c r="B67" s="90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</row>
    <row r="68" spans="1:23" s="1" customFormat="1" ht="15">
      <c r="A68" s="90"/>
      <c r="B68" s="90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</row>
    <row r="69" spans="1:23" s="1" customFormat="1" ht="15">
      <c r="A69" s="90"/>
      <c r="B69" s="90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</row>
    <row r="70" spans="1:23" s="1" customFormat="1" ht="15">
      <c r="A70" s="90"/>
      <c r="B70" s="9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</row>
    <row r="71" spans="1:23" s="1" customFormat="1" ht="15">
      <c r="A71" s="90"/>
      <c r="B71" s="90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</row>
    <row r="72" spans="1:23" s="1" customFormat="1" ht="15">
      <c r="A72" s="90"/>
      <c r="B72" s="90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</row>
    <row r="73" spans="1:23" s="1" customFormat="1" ht="15">
      <c r="A73" s="90"/>
      <c r="B73" s="90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</row>
    <row r="74" spans="1:23" s="1" customFormat="1" ht="15">
      <c r="A74" s="90"/>
      <c r="B74" s="91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</row>
    <row r="75" spans="1:23" s="1" customFormat="1" ht="15">
      <c r="A75" s="90"/>
      <c r="B75" s="91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</row>
    <row r="76" spans="1:23" s="1" customFormat="1" ht="15">
      <c r="A76" s="2"/>
      <c r="B76" s="2"/>
      <c r="C76" s="87"/>
      <c r="D76" s="87"/>
      <c r="E76" s="89"/>
      <c r="F76" s="89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9"/>
    </row>
    <row r="77" spans="1:23" s="1" customFormat="1" ht="15">
      <c r="A77" s="2"/>
      <c r="B77" s="2"/>
      <c r="C77" s="87"/>
      <c r="D77" s="87"/>
      <c r="E77" s="89"/>
      <c r="F77" s="89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9"/>
    </row>
    <row r="78" spans="1:23" s="1" customFormat="1" ht="15">
      <c r="A78" s="94"/>
      <c r="B78" s="88"/>
      <c r="C78" s="87"/>
      <c r="D78" s="87"/>
      <c r="E78" s="87"/>
      <c r="F78" s="87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93"/>
    </row>
    <row r="79" spans="1:23" s="1" customFormat="1" ht="15">
      <c r="A79" s="91"/>
      <c r="B79" s="91"/>
      <c r="C79" s="89"/>
      <c r="D79" s="89"/>
      <c r="E79" s="87"/>
      <c r="F79" s="87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93"/>
    </row>
    <row r="80" spans="1:23" s="1" customFormat="1" ht="15">
      <c r="A80" s="91"/>
      <c r="B80" s="91"/>
      <c r="C80" s="89"/>
      <c r="D80" s="89"/>
      <c r="E80" s="87"/>
      <c r="F80" s="87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93"/>
    </row>
    <row r="81" spans="1:23" s="1" customFormat="1" ht="15">
      <c r="A81" s="91"/>
      <c r="B81" s="91"/>
      <c r="C81" s="89"/>
      <c r="D81" s="89"/>
      <c r="E81" s="87"/>
      <c r="F81" s="87"/>
      <c r="G81" s="88"/>
      <c r="H81" s="88"/>
      <c r="I81" s="88"/>
      <c r="J81" s="88"/>
      <c r="K81" s="88"/>
      <c r="L81" s="88"/>
      <c r="M81" s="88"/>
      <c r="N81" s="87"/>
      <c r="O81" s="88"/>
      <c r="P81" s="88"/>
      <c r="Q81" s="88"/>
      <c r="R81" s="88"/>
      <c r="S81" s="88"/>
      <c r="T81" s="88"/>
      <c r="U81" s="88"/>
      <c r="V81" s="88"/>
      <c r="W81" s="93"/>
    </row>
    <row r="82" spans="1:23" s="1" customFormat="1" ht="15">
      <c r="A82" s="91"/>
      <c r="B82" s="91"/>
      <c r="C82" s="87"/>
      <c r="D82" s="87"/>
      <c r="E82" s="87"/>
      <c r="F82" s="87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93"/>
    </row>
    <row r="83" spans="1:23" s="1" customFormat="1" ht="15">
      <c r="A83" s="2"/>
      <c r="B83" s="2"/>
      <c r="C83" s="89"/>
      <c r="D83" s="89"/>
      <c r="E83" s="87"/>
      <c r="F83" s="87"/>
      <c r="G83" s="88"/>
      <c r="H83" s="88"/>
      <c r="I83" s="88"/>
      <c r="J83" s="88"/>
      <c r="K83" s="88"/>
      <c r="L83" s="88"/>
      <c r="M83" s="88"/>
      <c r="N83" s="87"/>
      <c r="O83" s="88"/>
      <c r="P83" s="88"/>
      <c r="Q83" s="88"/>
      <c r="R83" s="88"/>
      <c r="S83" s="88"/>
      <c r="T83" s="88"/>
      <c r="U83" s="88"/>
      <c r="V83" s="88"/>
      <c r="W83" s="89"/>
    </row>
    <row r="84" spans="1:23" s="1" customFormat="1" ht="15">
      <c r="A84" s="2"/>
      <c r="B84" s="2"/>
      <c r="C84" s="89"/>
      <c r="D84" s="89"/>
      <c r="E84" s="87"/>
      <c r="F84" s="87"/>
      <c r="G84" s="88"/>
      <c r="H84" s="88"/>
      <c r="I84" s="88"/>
      <c r="J84" s="88"/>
      <c r="K84" s="88"/>
      <c r="L84" s="88"/>
      <c r="M84" s="88"/>
      <c r="N84" s="87"/>
      <c r="O84" s="88"/>
      <c r="P84" s="88"/>
      <c r="Q84" s="88"/>
      <c r="R84" s="88"/>
      <c r="S84" s="88"/>
      <c r="T84" s="88"/>
      <c r="U84" s="88"/>
      <c r="V84" s="88"/>
      <c r="W84" s="89"/>
    </row>
    <row r="85" spans="1:23" s="1" customFormat="1" ht="15">
      <c r="A85" s="92"/>
      <c r="B85" s="88"/>
      <c r="C85" s="87"/>
      <c r="D85" s="87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93"/>
    </row>
    <row r="86" spans="1:23" s="1" customFormat="1" ht="15">
      <c r="A86" s="90"/>
      <c r="B86" s="90"/>
      <c r="C86" s="87"/>
      <c r="D86" s="87"/>
      <c r="E86" s="88"/>
      <c r="F86" s="88"/>
      <c r="G86" s="88"/>
      <c r="H86" s="88"/>
      <c r="I86" s="88"/>
      <c r="J86" s="88"/>
      <c r="K86" s="87"/>
      <c r="L86" s="88"/>
      <c r="M86" s="88"/>
      <c r="N86" s="89"/>
      <c r="O86" s="88"/>
      <c r="P86" s="88"/>
      <c r="Q86" s="88"/>
      <c r="R86" s="88"/>
      <c r="S86" s="88"/>
      <c r="T86" s="87"/>
      <c r="U86" s="87"/>
      <c r="V86" s="88"/>
      <c r="W86" s="93"/>
    </row>
    <row r="87" spans="1:23" s="1" customFormat="1" ht="15">
      <c r="A87" s="2"/>
      <c r="B87" s="2"/>
      <c r="C87" s="89"/>
      <c r="D87" s="89"/>
      <c r="E87" s="89"/>
      <c r="F87" s="89"/>
      <c r="G87" s="89"/>
      <c r="H87" s="89"/>
      <c r="I87" s="89"/>
      <c r="J87" s="89"/>
      <c r="K87" s="87"/>
      <c r="L87" s="89"/>
      <c r="M87" s="89"/>
      <c r="N87" s="89"/>
      <c r="O87" s="89"/>
      <c r="P87" s="89"/>
      <c r="Q87" s="89"/>
      <c r="R87" s="89"/>
      <c r="S87" s="89"/>
      <c r="T87" s="87"/>
      <c r="U87" s="87"/>
      <c r="V87" s="89"/>
      <c r="W87" s="89"/>
    </row>
    <row r="88" spans="1:23" s="1" customFormat="1" ht="15">
      <c r="A88" s="2"/>
      <c r="B88" s="2"/>
      <c r="C88" s="87"/>
      <c r="D88" s="87"/>
      <c r="E88" s="88"/>
      <c r="F88" s="88"/>
      <c r="G88" s="88"/>
      <c r="H88" s="88"/>
      <c r="I88" s="88"/>
      <c r="J88" s="88"/>
      <c r="K88" s="87"/>
      <c r="L88" s="88"/>
      <c r="M88" s="88"/>
      <c r="N88" s="89"/>
      <c r="O88" s="88"/>
      <c r="P88" s="87"/>
      <c r="Q88" s="88"/>
      <c r="R88" s="88"/>
      <c r="S88" s="87"/>
      <c r="T88" s="87"/>
      <c r="U88" s="87"/>
      <c r="V88" s="88"/>
      <c r="W88" s="89"/>
    </row>
    <row r="89" spans="1:23" s="3" customFormat="1" ht="15">
      <c r="A89" s="2"/>
      <c r="B89" s="2"/>
      <c r="C89" s="87"/>
      <c r="D89" s="87"/>
      <c r="E89" s="88"/>
      <c r="F89" s="88"/>
      <c r="G89" s="88"/>
      <c r="H89" s="88"/>
      <c r="I89" s="88"/>
      <c r="J89" s="88"/>
      <c r="K89" s="87"/>
      <c r="L89" s="88"/>
      <c r="M89" s="88"/>
      <c r="N89" s="89"/>
      <c r="O89" s="88"/>
      <c r="P89" s="87"/>
      <c r="Q89" s="88"/>
      <c r="R89" s="88"/>
      <c r="S89" s="87"/>
      <c r="T89" s="87"/>
      <c r="U89" s="87"/>
      <c r="V89" s="88"/>
      <c r="W89" s="89"/>
    </row>
    <row r="90" spans="1:23" s="3" customFormat="1" ht="15">
      <c r="A90" s="2"/>
      <c r="B90" s="2"/>
      <c r="C90" s="87"/>
      <c r="D90" s="87"/>
      <c r="E90" s="88"/>
      <c r="F90" s="88"/>
      <c r="G90" s="88"/>
      <c r="H90" s="88"/>
      <c r="I90" s="88"/>
      <c r="J90" s="88"/>
      <c r="K90" s="87"/>
      <c r="L90" s="88"/>
      <c r="M90" s="88"/>
      <c r="N90" s="89"/>
      <c r="O90" s="88"/>
      <c r="P90" s="87"/>
      <c r="Q90" s="88"/>
      <c r="R90" s="88"/>
      <c r="S90" s="87"/>
      <c r="T90" s="87"/>
      <c r="U90" s="87"/>
      <c r="V90" s="88"/>
      <c r="W90" s="89"/>
    </row>
    <row r="91" spans="1:23" s="3" customFormat="1" ht="15">
      <c r="A91" s="2"/>
      <c r="B91" s="2"/>
      <c r="C91" s="87"/>
      <c r="D91" s="87"/>
      <c r="E91" s="88"/>
      <c r="F91" s="88"/>
      <c r="G91" s="88"/>
      <c r="H91" s="88"/>
      <c r="I91" s="88"/>
      <c r="J91" s="88"/>
      <c r="K91" s="87"/>
      <c r="L91" s="88"/>
      <c r="M91" s="88"/>
      <c r="N91" s="89"/>
      <c r="O91" s="88"/>
      <c r="P91" s="87"/>
      <c r="Q91" s="88"/>
      <c r="R91" s="88"/>
      <c r="S91" s="87"/>
      <c r="T91" s="87"/>
      <c r="U91" s="87"/>
      <c r="V91" s="88"/>
      <c r="W91" s="89"/>
    </row>
    <row r="92" spans="1:23" s="3" customFormat="1" ht="15">
      <c r="A92" s="2"/>
      <c r="B92" s="2"/>
      <c r="C92" s="87"/>
      <c r="D92" s="87"/>
      <c r="E92" s="88"/>
      <c r="F92" s="88"/>
      <c r="G92" s="88"/>
      <c r="H92" s="88"/>
      <c r="I92" s="88"/>
      <c r="J92" s="88"/>
      <c r="K92" s="87"/>
      <c r="L92" s="88"/>
      <c r="M92" s="88"/>
      <c r="N92" s="89"/>
      <c r="O92" s="88"/>
      <c r="P92" s="87"/>
      <c r="Q92" s="88"/>
      <c r="R92" s="88"/>
      <c r="S92" s="87"/>
      <c r="T92" s="87"/>
      <c r="U92" s="87"/>
      <c r="V92" s="88"/>
      <c r="W92" s="89"/>
    </row>
    <row r="93" spans="1:23" s="1" customFormat="1" ht="15">
      <c r="A93" s="88"/>
      <c r="B93" s="88"/>
      <c r="C93" s="90"/>
      <c r="D93" s="90"/>
      <c r="E93" s="91"/>
      <c r="F93" s="91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1"/>
    </row>
    <row r="94" spans="1:23" s="1" customFormat="1" ht="15">
      <c r="A94" s="88"/>
      <c r="B94" s="88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1"/>
    </row>
    <row r="95" spans="1:23" s="1" customFormat="1" ht="15">
      <c r="A95" s="92"/>
      <c r="B95" s="92"/>
      <c r="C95" s="87"/>
      <c r="D95" s="87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93"/>
    </row>
    <row r="96" spans="1:23" s="1" customFormat="1" ht="15">
      <c r="A96" s="90"/>
      <c r="B96" s="90"/>
      <c r="C96" s="87"/>
      <c r="D96" s="87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93"/>
    </row>
    <row r="97" spans="1:23" s="1" customFormat="1" ht="15">
      <c r="A97" s="90"/>
      <c r="B97" s="90"/>
      <c r="C97" s="87"/>
      <c r="D97" s="87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93"/>
    </row>
    <row r="98" spans="1:23" s="1" customFormat="1" ht="15">
      <c r="A98" s="90"/>
      <c r="B98" s="90"/>
      <c r="C98" s="87"/>
      <c r="D98" s="87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93"/>
    </row>
    <row r="99" spans="1:23" s="1" customFormat="1" ht="15">
      <c r="A99" s="90"/>
      <c r="B99" s="90"/>
      <c r="C99" s="87"/>
      <c r="D99" s="87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7"/>
      <c r="Q99" s="88"/>
      <c r="R99" s="88"/>
      <c r="S99" s="88"/>
      <c r="T99" s="88"/>
      <c r="U99" s="88"/>
      <c r="V99" s="88"/>
      <c r="W99" s="93"/>
    </row>
    <row r="100" spans="1:23" s="1" customFormat="1" ht="15">
      <c r="A100" s="90"/>
      <c r="B100" s="90"/>
      <c r="C100" s="87"/>
      <c r="D100" s="87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7"/>
      <c r="Q100" s="88"/>
      <c r="R100" s="88"/>
      <c r="S100" s="88"/>
      <c r="T100" s="88"/>
      <c r="U100" s="88"/>
      <c r="V100" s="88"/>
      <c r="W100" s="93"/>
    </row>
    <row r="101" spans="1:23" s="1" customFormat="1" ht="15">
      <c r="A101" s="90"/>
      <c r="B101" s="90"/>
      <c r="C101" s="87"/>
      <c r="D101" s="87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7"/>
      <c r="Q101" s="88"/>
      <c r="R101" s="88"/>
      <c r="S101" s="88"/>
      <c r="T101" s="88"/>
      <c r="U101" s="88"/>
      <c r="V101" s="88"/>
      <c r="W101" s="93"/>
    </row>
    <row r="102" spans="1:23" s="1" customFormat="1" ht="15">
      <c r="A102" s="2"/>
      <c r="B102" s="2"/>
      <c r="C102" s="87"/>
      <c r="D102" s="87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7"/>
      <c r="Q102" s="87"/>
      <c r="R102" s="87"/>
      <c r="S102" s="87"/>
      <c r="T102" s="87"/>
      <c r="U102" s="87"/>
      <c r="V102" s="87"/>
      <c r="W102" s="87"/>
    </row>
    <row r="103" spans="1:23" s="1" customFormat="1" ht="15">
      <c r="A103" s="2"/>
      <c r="B103" s="2"/>
      <c r="C103" s="87"/>
      <c r="D103" s="87"/>
      <c r="E103" s="88"/>
      <c r="F103" s="88"/>
      <c r="G103" s="88"/>
      <c r="H103" s="87"/>
      <c r="I103" s="87"/>
      <c r="J103" s="87"/>
      <c r="K103" s="88"/>
      <c r="L103" s="88"/>
      <c r="M103" s="88"/>
      <c r="N103" s="88"/>
      <c r="O103" s="88"/>
      <c r="P103" s="87"/>
      <c r="Q103" s="88"/>
      <c r="R103" s="88"/>
      <c r="S103" s="88"/>
      <c r="T103" s="88"/>
      <c r="U103" s="88"/>
      <c r="V103" s="88"/>
      <c r="W103" s="87"/>
    </row>
    <row r="104" spans="1:23" s="1" customFormat="1" ht="15">
      <c r="A104" s="94"/>
      <c r="B104" s="88"/>
      <c r="C104" s="87"/>
      <c r="D104" s="87"/>
      <c r="E104" s="87"/>
      <c r="F104" s="87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93"/>
    </row>
    <row r="105" spans="1:23" s="1" customFormat="1" ht="15">
      <c r="A105" s="91"/>
      <c r="B105" s="91"/>
      <c r="C105" s="87"/>
      <c r="D105" s="87"/>
      <c r="E105" s="87"/>
      <c r="F105" s="87"/>
      <c r="G105" s="88"/>
      <c r="H105" s="88"/>
      <c r="I105" s="88"/>
      <c r="J105" s="88"/>
      <c r="K105" s="88"/>
      <c r="L105" s="88"/>
      <c r="M105" s="93"/>
      <c r="N105" s="87"/>
      <c r="O105" s="88"/>
      <c r="P105" s="88"/>
      <c r="Q105" s="88"/>
      <c r="R105" s="88"/>
      <c r="S105" s="88"/>
      <c r="T105" s="88"/>
      <c r="U105" s="88"/>
      <c r="V105" s="88"/>
      <c r="W105" s="93"/>
    </row>
    <row r="106" spans="1:23" s="1" customFormat="1" ht="15">
      <c r="A106" s="91"/>
      <c r="B106" s="91"/>
      <c r="C106" s="87"/>
      <c r="D106" s="87"/>
      <c r="E106" s="87"/>
      <c r="F106" s="87"/>
      <c r="G106" s="88"/>
      <c r="H106" s="88"/>
      <c r="I106" s="88"/>
      <c r="J106" s="88"/>
      <c r="K106" s="88"/>
      <c r="L106" s="88"/>
      <c r="M106" s="88"/>
      <c r="N106" s="87"/>
      <c r="O106" s="88"/>
      <c r="P106" s="88"/>
      <c r="Q106" s="88"/>
      <c r="R106" s="88"/>
      <c r="S106" s="88"/>
      <c r="T106" s="88"/>
      <c r="U106" s="88"/>
      <c r="V106" s="88"/>
      <c r="W106" s="93"/>
    </row>
    <row r="107" spans="1:23" s="1" customFormat="1" ht="15">
      <c r="A107" s="91"/>
      <c r="B107" s="91"/>
      <c r="C107" s="87"/>
      <c r="D107" s="87"/>
      <c r="E107" s="87"/>
      <c r="F107" s="87"/>
      <c r="G107" s="88"/>
      <c r="H107" s="88"/>
      <c r="I107" s="88"/>
      <c r="J107" s="88"/>
      <c r="K107" s="88"/>
      <c r="L107" s="88"/>
      <c r="M107" s="88"/>
      <c r="N107" s="87"/>
      <c r="O107" s="88"/>
      <c r="P107" s="88"/>
      <c r="Q107" s="88"/>
      <c r="R107" s="88"/>
      <c r="S107" s="88"/>
      <c r="T107" s="88"/>
      <c r="U107" s="88"/>
      <c r="V107" s="88"/>
      <c r="W107" s="93"/>
    </row>
    <row r="108" spans="1:23" s="1" customFormat="1" ht="15">
      <c r="A108" s="2"/>
      <c r="B108" s="2"/>
      <c r="C108" s="87"/>
      <c r="D108" s="87"/>
      <c r="E108" s="87"/>
      <c r="F108" s="87"/>
      <c r="G108" s="88"/>
      <c r="H108" s="88"/>
      <c r="I108" s="88"/>
      <c r="J108" s="88"/>
      <c r="K108" s="88"/>
      <c r="L108" s="88"/>
      <c r="M108" s="93"/>
      <c r="N108" s="87"/>
      <c r="O108" s="88"/>
      <c r="P108" s="88"/>
      <c r="Q108" s="88"/>
      <c r="R108" s="88"/>
      <c r="S108" s="88"/>
      <c r="T108" s="88"/>
      <c r="U108" s="88"/>
      <c r="V108" s="88"/>
      <c r="W108" s="93"/>
    </row>
    <row r="109" spans="1:23" s="1" customFormat="1" ht="15">
      <c r="A109" s="2"/>
      <c r="B109" s="2"/>
      <c r="C109" s="87"/>
      <c r="D109" s="87"/>
      <c r="E109" s="87"/>
      <c r="F109" s="87"/>
      <c r="G109" s="88"/>
      <c r="H109" s="88"/>
      <c r="I109" s="88"/>
      <c r="J109" s="88"/>
      <c r="K109" s="88"/>
      <c r="L109" s="88"/>
      <c r="M109" s="88"/>
      <c r="N109" s="87"/>
      <c r="O109" s="88"/>
      <c r="P109" s="88"/>
      <c r="Q109" s="88"/>
      <c r="R109" s="88"/>
      <c r="S109" s="88"/>
      <c r="T109" s="88"/>
      <c r="U109" s="88"/>
      <c r="V109" s="88"/>
      <c r="W109" s="93"/>
    </row>
    <row r="110" s="1" customFormat="1" ht="15"/>
  </sheetData>
  <mergeCells count="56">
    <mergeCell ref="A54:B54"/>
    <mergeCell ref="A11:B11"/>
    <mergeCell ref="A19:B19"/>
    <mergeCell ref="A48:B48"/>
    <mergeCell ref="A49:B49"/>
    <mergeCell ref="A50:B50"/>
    <mergeCell ref="A52:B52"/>
    <mergeCell ref="A44:B44"/>
    <mergeCell ref="A45:B45"/>
    <mergeCell ref="A46:B46"/>
    <mergeCell ref="N33:O33"/>
    <mergeCell ref="R33:R34"/>
    <mergeCell ref="J33:M33"/>
    <mergeCell ref="C33:D33"/>
    <mergeCell ref="E33:F33"/>
    <mergeCell ref="G33:H33"/>
    <mergeCell ref="A37:B37"/>
    <mergeCell ref="A43:B43"/>
    <mergeCell ref="A47:B47"/>
    <mergeCell ref="A21:B21"/>
    <mergeCell ref="A24:B24"/>
    <mergeCell ref="A25:B25"/>
    <mergeCell ref="A42:B42"/>
    <mergeCell ref="A41:B41"/>
    <mergeCell ref="A36:B36"/>
    <mergeCell ref="A28:B28"/>
    <mergeCell ref="A38:B38"/>
    <mergeCell ref="A39:B39"/>
    <mergeCell ref="A22:B22"/>
    <mergeCell ref="A7:B7"/>
    <mergeCell ref="A12:B12"/>
    <mergeCell ref="A10:B10"/>
    <mergeCell ref="A13:B13"/>
    <mergeCell ref="A16:B16"/>
    <mergeCell ref="A18:B18"/>
    <mergeCell ref="A17:B17"/>
    <mergeCell ref="A33:B33"/>
    <mergeCell ref="A9:B9"/>
    <mergeCell ref="A26:B26"/>
    <mergeCell ref="A15:B15"/>
    <mergeCell ref="A14:B14"/>
    <mergeCell ref="A20:B20"/>
    <mergeCell ref="A29:B29"/>
    <mergeCell ref="A30:B30"/>
    <mergeCell ref="A31:B31"/>
    <mergeCell ref="A32:B32"/>
    <mergeCell ref="A1:R1"/>
    <mergeCell ref="A2:R2"/>
    <mergeCell ref="A3:R3"/>
    <mergeCell ref="A4:B4"/>
    <mergeCell ref="J4:M4"/>
    <mergeCell ref="N4:O4"/>
    <mergeCell ref="R4:R5"/>
    <mergeCell ref="G4:H4"/>
    <mergeCell ref="E4:F4"/>
    <mergeCell ref="C4:D4"/>
  </mergeCells>
  <printOptions/>
  <pageMargins left="0.52" right="0.2755905511811024" top="0.27" bottom="0.69" header="0.1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workbookViewId="0" topLeftCell="A1">
      <pane xSplit="14130" topLeftCell="AM1" activePane="topLeft" state="split"/>
      <selection pane="topLeft" activeCell="A3" sqref="A3:Q3"/>
      <selection pane="topRight" activeCell="AN14" sqref="AN14"/>
    </sheetView>
  </sheetViews>
  <sheetFormatPr defaultColWidth="9.140625" defaultRowHeight="21.75"/>
  <cols>
    <col min="1" max="1" width="7.7109375" style="0" customWidth="1"/>
    <col min="2" max="2" width="8.28125" style="0" customWidth="1"/>
    <col min="4" max="4" width="8.140625" style="0" customWidth="1"/>
    <col min="5" max="5" width="7.8515625" style="0" customWidth="1"/>
    <col min="6" max="7" width="8.140625" style="0" customWidth="1"/>
    <col min="8" max="8" width="7.7109375" style="0" customWidth="1"/>
    <col min="9" max="9" width="8.00390625" style="0" customWidth="1"/>
    <col min="10" max="10" width="8.42187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7.8515625" style="0" customWidth="1"/>
    <col min="15" max="15" width="8.421875" style="0" customWidth="1"/>
    <col min="17" max="17" width="12.8515625" style="0" customWidth="1"/>
  </cols>
  <sheetData>
    <row r="1" spans="1:17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3.25">
      <c r="A3" s="343" t="s">
        <v>51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s="10" customFormat="1" ht="21.75" customHeight="1">
      <c r="A4" s="4" t="s">
        <v>1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</row>
    <row r="6" spans="1:17" s="10" customFormat="1" ht="20.25" customHeight="1">
      <c r="A6" s="238" t="s">
        <v>40</v>
      </c>
      <c r="B6" s="12"/>
      <c r="C6" s="47"/>
      <c r="D6" s="47"/>
      <c r="E6" s="47"/>
      <c r="F6" s="47"/>
      <c r="G6" s="47"/>
      <c r="H6" s="47"/>
      <c r="I6" s="47"/>
      <c r="J6" s="47"/>
      <c r="K6" s="47"/>
      <c r="L6" s="47"/>
      <c r="M6" s="146"/>
      <c r="N6" s="146"/>
      <c r="O6" s="146"/>
      <c r="P6" s="146"/>
      <c r="Q6" s="122"/>
    </row>
    <row r="7" spans="1:17" s="10" customFormat="1" ht="21.75" customHeight="1" thickBot="1">
      <c r="A7" s="360" t="s">
        <v>39</v>
      </c>
      <c r="B7" s="341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39">
        <f>152500+18500</f>
        <v>171000</v>
      </c>
      <c r="Q7" s="242"/>
    </row>
    <row r="8" spans="1:17" s="10" customFormat="1" ht="20.25" customHeight="1" thickBot="1">
      <c r="A8" s="355" t="s">
        <v>4</v>
      </c>
      <c r="B8" s="356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>
        <f>SUM(P7)</f>
        <v>171000</v>
      </c>
      <c r="Q8" s="243">
        <f>SUM(P8)</f>
        <v>171000</v>
      </c>
    </row>
    <row r="9" spans="1:17" s="10" customFormat="1" ht="19.5" customHeight="1" thickBot="1">
      <c r="A9" s="355" t="s">
        <v>5</v>
      </c>
      <c r="B9" s="35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4">
        <v>171000</v>
      </c>
      <c r="Q9" s="245">
        <v>171000</v>
      </c>
    </row>
    <row r="10" spans="1:17" ht="21.75">
      <c r="A10" s="20">
        <v>300</v>
      </c>
      <c r="B10" s="1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ht="21" customHeight="1" thickBot="1">
      <c r="A11" s="357">
        <v>301</v>
      </c>
      <c r="B11" s="358"/>
      <c r="C11" s="122"/>
      <c r="D11" s="122"/>
      <c r="E11" s="122"/>
      <c r="F11" s="122"/>
      <c r="G11" s="123"/>
      <c r="H11" s="122"/>
      <c r="I11" s="136"/>
      <c r="J11" s="122"/>
      <c r="K11" s="122"/>
      <c r="L11" s="122"/>
      <c r="M11" s="122"/>
      <c r="N11" s="122"/>
      <c r="O11" s="200"/>
      <c r="P11" s="122"/>
      <c r="Q11" s="198"/>
    </row>
    <row r="12" spans="1:17" ht="21" customHeight="1" thickBot="1">
      <c r="A12" s="355" t="s">
        <v>4</v>
      </c>
      <c r="B12" s="356"/>
      <c r="C12" s="124"/>
      <c r="D12" s="125"/>
      <c r="E12" s="125"/>
      <c r="F12" s="125"/>
      <c r="G12" s="124"/>
      <c r="H12" s="125"/>
      <c r="I12" s="135"/>
      <c r="J12" s="124"/>
      <c r="K12" s="125"/>
      <c r="L12" s="124"/>
      <c r="M12" s="126"/>
      <c r="N12" s="127"/>
      <c r="O12" s="199"/>
      <c r="P12" s="127"/>
      <c r="Q12" s="201"/>
    </row>
    <row r="13" spans="1:17" ht="21.75" customHeight="1" thickBot="1">
      <c r="A13" s="355" t="s">
        <v>5</v>
      </c>
      <c r="B13" s="359"/>
      <c r="C13" s="128"/>
      <c r="D13" s="129"/>
      <c r="E13" s="129"/>
      <c r="F13" s="129"/>
      <c r="G13" s="128"/>
      <c r="H13" s="129"/>
      <c r="I13" s="137"/>
      <c r="J13" s="128"/>
      <c r="K13" s="129"/>
      <c r="L13" s="128"/>
      <c r="M13" s="130"/>
      <c r="N13" s="131"/>
      <c r="O13" s="131"/>
      <c r="P13" s="132"/>
      <c r="Q13" s="202"/>
    </row>
    <row r="14" spans="1:17" ht="21.75">
      <c r="A14" s="350"/>
      <c r="B14" s="350"/>
      <c r="C14" s="105"/>
      <c r="D14" s="104"/>
      <c r="E14" s="104"/>
      <c r="F14" s="104"/>
      <c r="G14" s="105"/>
      <c r="H14" s="104"/>
      <c r="I14" s="104"/>
      <c r="J14" s="105"/>
      <c r="K14" s="104"/>
      <c r="L14" s="105"/>
      <c r="M14" s="105"/>
      <c r="N14" s="105"/>
      <c r="O14" s="105"/>
      <c r="P14" s="105"/>
      <c r="Q14" s="105"/>
    </row>
    <row r="15" spans="1:17" ht="21.75">
      <c r="A15" s="350"/>
      <c r="B15" s="350"/>
      <c r="C15" s="105"/>
      <c r="D15" s="104"/>
      <c r="E15" s="104"/>
      <c r="F15" s="104"/>
      <c r="G15" s="105"/>
      <c r="H15" s="104"/>
      <c r="I15" s="104"/>
      <c r="J15" s="105"/>
      <c r="K15" s="104"/>
      <c r="L15" s="105"/>
      <c r="M15" s="104"/>
      <c r="N15" s="104"/>
      <c r="O15" s="104"/>
      <c r="P15" s="105"/>
      <c r="Q15" s="105"/>
    </row>
    <row r="16" ht="21.75">
      <c r="A16" s="133"/>
    </row>
  </sheetData>
  <mergeCells count="17">
    <mergeCell ref="A1:Q1"/>
    <mergeCell ref="A2:Q2"/>
    <mergeCell ref="A3:Q3"/>
    <mergeCell ref="C4:D4"/>
    <mergeCell ref="G4:H4"/>
    <mergeCell ref="I4:L4"/>
    <mergeCell ref="M4:N4"/>
    <mergeCell ref="A14:B14"/>
    <mergeCell ref="A15:B15"/>
    <mergeCell ref="Q4:Q5"/>
    <mergeCell ref="E4:F4"/>
    <mergeCell ref="A12:B12"/>
    <mergeCell ref="A11:B11"/>
    <mergeCell ref="A13:B13"/>
    <mergeCell ref="A7:B7"/>
    <mergeCell ref="A8:B8"/>
    <mergeCell ref="A9:B9"/>
  </mergeCells>
  <printOptions/>
  <pageMargins left="0.38" right="0.2" top="0.7" bottom="0.13" header="0.12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7">
      <selection activeCell="P18" sqref="P18"/>
    </sheetView>
  </sheetViews>
  <sheetFormatPr defaultColWidth="9.140625" defaultRowHeight="21.75"/>
  <cols>
    <col min="2" max="2" width="10.57421875" style="0" customWidth="1"/>
    <col min="4" max="4" width="8.00390625" style="0" customWidth="1"/>
    <col min="5" max="5" width="8.140625" style="0" customWidth="1"/>
    <col min="6" max="6" width="8.7109375" style="0" customWidth="1"/>
    <col min="8" max="8" width="7.28125" style="0" customWidth="1"/>
    <col min="14" max="14" width="8.28125" style="0" customWidth="1"/>
    <col min="15" max="15" width="8.421875" style="0" customWidth="1"/>
    <col min="16" max="16" width="10.28125" style="0" customWidth="1"/>
  </cols>
  <sheetData>
    <row r="1" spans="1:17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3.25">
      <c r="A3" s="343" t="s">
        <v>52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21.75">
      <c r="A4" s="4" t="s">
        <v>1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ht="21.75">
      <c r="A5" s="11" t="s">
        <v>3</v>
      </c>
      <c r="B5" s="12"/>
      <c r="C5" s="121" t="s">
        <v>7</v>
      </c>
      <c r="D5" s="121" t="s">
        <v>10</v>
      </c>
      <c r="E5" s="121" t="s">
        <v>9</v>
      </c>
      <c r="F5" s="121" t="s">
        <v>26</v>
      </c>
      <c r="G5" s="121" t="s">
        <v>12</v>
      </c>
      <c r="H5" s="121" t="s">
        <v>13</v>
      </c>
      <c r="I5" s="121" t="s">
        <v>14</v>
      </c>
      <c r="J5" s="121" t="s">
        <v>15</v>
      </c>
      <c r="K5" s="121" t="s">
        <v>17</v>
      </c>
      <c r="L5" s="121" t="s">
        <v>18</v>
      </c>
      <c r="M5" s="7" t="s">
        <v>21</v>
      </c>
      <c r="N5" s="7" t="s">
        <v>20</v>
      </c>
      <c r="O5" s="7" t="s">
        <v>25</v>
      </c>
      <c r="P5" s="7" t="s">
        <v>23</v>
      </c>
      <c r="Q5" s="352"/>
    </row>
    <row r="6" spans="1:17" ht="21.75">
      <c r="A6" s="230" t="s">
        <v>40</v>
      </c>
      <c r="B6" s="12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146"/>
      <c r="N6" s="146"/>
      <c r="O6" s="146"/>
      <c r="P6" s="146"/>
      <c r="Q6" s="122"/>
    </row>
    <row r="7" spans="1:17" ht="22.5" thickBot="1">
      <c r="A7" s="360" t="s">
        <v>39</v>
      </c>
      <c r="B7" s="346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39">
        <f>152000+18500</f>
        <v>170500</v>
      </c>
      <c r="Q7" s="242"/>
    </row>
    <row r="8" spans="1:17" ht="22.5" thickBot="1">
      <c r="A8" s="347" t="s">
        <v>38</v>
      </c>
      <c r="B8" s="34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48">
        <f>SUM(P7)</f>
        <v>170500</v>
      </c>
      <c r="Q8" s="249">
        <f>SUM(P8)</f>
        <v>170500</v>
      </c>
    </row>
    <row r="9" spans="1:17" ht="22.5" thickBot="1">
      <c r="A9" s="349" t="s">
        <v>5</v>
      </c>
      <c r="B9" s="330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50">
        <v>341500</v>
      </c>
      <c r="Q9" s="251">
        <v>341500</v>
      </c>
    </row>
    <row r="10" spans="1:17" ht="21.75">
      <c r="A10" s="230" t="s">
        <v>41</v>
      </c>
      <c r="B10" s="1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ht="22.5" thickBot="1">
      <c r="A11" s="357">
        <v>131</v>
      </c>
      <c r="B11" s="358"/>
      <c r="C11" s="122"/>
      <c r="D11" s="122"/>
      <c r="E11" s="122"/>
      <c r="F11" s="122"/>
      <c r="G11" s="123">
        <v>51660</v>
      </c>
      <c r="H11" s="122"/>
      <c r="I11" s="136">
        <v>13160</v>
      </c>
      <c r="J11" s="122"/>
      <c r="K11" s="122"/>
      <c r="L11" s="122"/>
      <c r="M11" s="122"/>
      <c r="N11" s="122"/>
      <c r="O11" s="122"/>
      <c r="P11" s="122"/>
      <c r="Q11" s="187"/>
    </row>
    <row r="12" spans="1:17" ht="22.5" thickBot="1">
      <c r="A12" s="332" t="s">
        <v>38</v>
      </c>
      <c r="B12" s="334"/>
      <c r="C12" s="124"/>
      <c r="D12" s="125"/>
      <c r="E12" s="125"/>
      <c r="F12" s="125"/>
      <c r="G12" s="124">
        <f>SUM(G11)</f>
        <v>51660</v>
      </c>
      <c r="H12" s="125"/>
      <c r="I12" s="135">
        <f>SUM(I11)</f>
        <v>13160</v>
      </c>
      <c r="J12" s="124"/>
      <c r="K12" s="125"/>
      <c r="L12" s="124"/>
      <c r="M12" s="126"/>
      <c r="N12" s="127"/>
      <c r="O12" s="127"/>
      <c r="P12" s="54"/>
      <c r="Q12" s="203">
        <f>SUM(G12:P12)</f>
        <v>64820</v>
      </c>
    </row>
    <row r="13" spans="1:17" ht="22.5" thickBot="1">
      <c r="A13" s="355" t="s">
        <v>5</v>
      </c>
      <c r="B13" s="331"/>
      <c r="C13" s="128"/>
      <c r="D13" s="129"/>
      <c r="E13" s="129"/>
      <c r="F13" s="129"/>
      <c r="G13" s="128">
        <v>51660</v>
      </c>
      <c r="H13" s="129"/>
      <c r="I13" s="137">
        <v>13160</v>
      </c>
      <c r="J13" s="128"/>
      <c r="K13" s="129"/>
      <c r="L13" s="128"/>
      <c r="M13" s="130"/>
      <c r="N13" s="131"/>
      <c r="O13" s="131"/>
      <c r="P13" s="132"/>
      <c r="Q13" s="54">
        <f>SUM(C13:P13)</f>
        <v>64820</v>
      </c>
    </row>
    <row r="14" spans="1:17" ht="21.75">
      <c r="A14" s="20">
        <v>300</v>
      </c>
      <c r="B14" s="1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2"/>
      <c r="N14" s="122"/>
      <c r="O14" s="122"/>
      <c r="P14" s="122"/>
      <c r="Q14" s="122"/>
    </row>
    <row r="15" spans="1:17" ht="22.5" thickBot="1">
      <c r="A15" s="357">
        <v>301</v>
      </c>
      <c r="B15" s="358"/>
      <c r="C15" s="122"/>
      <c r="D15" s="122"/>
      <c r="E15" s="122"/>
      <c r="F15" s="122"/>
      <c r="G15" s="123"/>
      <c r="H15" s="122"/>
      <c r="I15" s="136"/>
      <c r="J15" s="122"/>
      <c r="K15" s="122"/>
      <c r="L15" s="122"/>
      <c r="M15" s="122"/>
      <c r="N15" s="122"/>
      <c r="O15" s="200">
        <v>123.22</v>
      </c>
      <c r="P15" s="122"/>
      <c r="Q15" s="198"/>
    </row>
    <row r="16" spans="1:17" ht="22.5" thickBot="1">
      <c r="A16" s="355" t="s">
        <v>4</v>
      </c>
      <c r="B16" s="356"/>
      <c r="C16" s="124"/>
      <c r="D16" s="125"/>
      <c r="E16" s="125"/>
      <c r="F16" s="125"/>
      <c r="G16" s="124"/>
      <c r="H16" s="125"/>
      <c r="I16" s="135"/>
      <c r="J16" s="124"/>
      <c r="K16" s="125"/>
      <c r="L16" s="124"/>
      <c r="M16" s="126"/>
      <c r="N16" s="127"/>
      <c r="O16" s="199">
        <f>SUM(O15)</f>
        <v>123.22</v>
      </c>
      <c r="P16" s="127"/>
      <c r="Q16" s="201">
        <f>SUM(O16:P16)</f>
        <v>123.22</v>
      </c>
    </row>
    <row r="17" spans="1:17" ht="22.5" thickBot="1">
      <c r="A17" s="355" t="s">
        <v>5</v>
      </c>
      <c r="B17" s="331"/>
      <c r="C17" s="128"/>
      <c r="D17" s="129"/>
      <c r="E17" s="129"/>
      <c r="F17" s="129"/>
      <c r="G17" s="128"/>
      <c r="H17" s="129"/>
      <c r="I17" s="137"/>
      <c r="J17" s="128"/>
      <c r="K17" s="129"/>
      <c r="L17" s="128"/>
      <c r="M17" s="130"/>
      <c r="N17" s="131"/>
      <c r="O17" s="131">
        <v>123.22</v>
      </c>
      <c r="P17" s="132"/>
      <c r="Q17" s="202">
        <f>SUM(O17:P17)</f>
        <v>123.22</v>
      </c>
    </row>
    <row r="18" spans="1:17" ht="21.75">
      <c r="A18" s="20">
        <v>900</v>
      </c>
      <c r="B18" s="12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2"/>
      <c r="N18" s="122"/>
      <c r="O18" s="122"/>
      <c r="P18" s="122"/>
      <c r="Q18" s="122"/>
    </row>
    <row r="19" spans="1:17" ht="22.5" thickBot="1">
      <c r="A19" s="335">
        <v>904</v>
      </c>
      <c r="B19" s="336"/>
      <c r="C19" s="122"/>
      <c r="D19" s="122"/>
      <c r="E19" s="122"/>
      <c r="F19" s="122"/>
      <c r="G19" s="123"/>
      <c r="H19" s="122"/>
      <c r="I19" s="136"/>
      <c r="J19" s="122"/>
      <c r="K19" s="122"/>
      <c r="L19" s="122"/>
      <c r="M19" s="122"/>
      <c r="N19" s="122"/>
      <c r="O19" s="122"/>
      <c r="P19" s="122"/>
      <c r="Q19" s="134"/>
    </row>
    <row r="20" spans="1:17" ht="22.5" thickBot="1">
      <c r="A20" s="332" t="s">
        <v>36</v>
      </c>
      <c r="B20" s="334"/>
      <c r="C20" s="124"/>
      <c r="D20" s="125"/>
      <c r="E20" s="125"/>
      <c r="F20" s="125"/>
      <c r="G20" s="124"/>
      <c r="H20" s="125"/>
      <c r="I20" s="135"/>
      <c r="J20" s="124"/>
      <c r="K20" s="125"/>
      <c r="L20" s="124"/>
      <c r="M20" s="126"/>
      <c r="N20" s="127"/>
      <c r="O20" s="127"/>
      <c r="P20" s="127"/>
      <c r="Q20" s="54"/>
    </row>
    <row r="21" spans="1:17" ht="22.5" thickBot="1">
      <c r="A21" s="332" t="s">
        <v>37</v>
      </c>
      <c r="B21" s="333"/>
      <c r="C21" s="128"/>
      <c r="D21" s="129"/>
      <c r="E21" s="129"/>
      <c r="F21" s="129"/>
      <c r="G21" s="128"/>
      <c r="H21" s="129"/>
      <c r="I21" s="137"/>
      <c r="J21" s="128"/>
      <c r="K21" s="129"/>
      <c r="L21" s="128"/>
      <c r="M21" s="130"/>
      <c r="N21" s="131"/>
      <c r="O21" s="131"/>
      <c r="P21" s="132"/>
      <c r="Q21" s="111"/>
    </row>
  </sheetData>
  <mergeCells count="21">
    <mergeCell ref="A21:B21"/>
    <mergeCell ref="A13:B13"/>
    <mergeCell ref="A11:B11"/>
    <mergeCell ref="A12:B12"/>
    <mergeCell ref="A15:B15"/>
    <mergeCell ref="A16:B16"/>
    <mergeCell ref="A20:B20"/>
    <mergeCell ref="A19:B19"/>
    <mergeCell ref="A7:B7"/>
    <mergeCell ref="A8:B8"/>
    <mergeCell ref="A9:B9"/>
    <mergeCell ref="A17:B17"/>
    <mergeCell ref="A1:Q1"/>
    <mergeCell ref="A2:Q2"/>
    <mergeCell ref="A3:Q3"/>
    <mergeCell ref="C4:D4"/>
    <mergeCell ref="E4:F4"/>
    <mergeCell ref="G4:H4"/>
    <mergeCell ref="I4:L4"/>
    <mergeCell ref="M4:N4"/>
    <mergeCell ref="Q4:Q5"/>
  </mergeCells>
  <printOptions/>
  <pageMargins left="0.39" right="0.12" top="0.89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workbookViewId="0" topLeftCell="A7">
      <selection activeCell="F33" sqref="F33"/>
    </sheetView>
  </sheetViews>
  <sheetFormatPr defaultColWidth="9.140625" defaultRowHeight="21.75"/>
  <cols>
    <col min="2" max="2" width="9.8515625" style="0" customWidth="1"/>
    <col min="4" max="4" width="5.8515625" style="0" customWidth="1"/>
    <col min="5" max="5" width="6.00390625" style="0" customWidth="1"/>
    <col min="6" max="6" width="5.7109375" style="0" customWidth="1"/>
    <col min="7" max="7" width="8.140625" style="0" customWidth="1"/>
    <col min="8" max="8" width="7.7109375" style="0" customWidth="1"/>
    <col min="9" max="9" width="9.421875" style="0" customWidth="1"/>
    <col min="10" max="10" width="7.2812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7.8515625" style="0" customWidth="1"/>
    <col min="15" max="15" width="8.421875" style="0" customWidth="1"/>
    <col min="17" max="17" width="12.8515625" style="0" customWidth="1"/>
  </cols>
  <sheetData>
    <row r="1" spans="1:17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3.25">
      <c r="A3" s="343" t="s">
        <v>54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s="10" customFormat="1" ht="21.75" customHeight="1">
      <c r="A4" s="340" t="s">
        <v>29</v>
      </c>
      <c r="B4" s="317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</row>
    <row r="6" spans="1:17" s="10" customFormat="1" ht="21.75" customHeight="1">
      <c r="A6" s="238" t="s">
        <v>40</v>
      </c>
      <c r="B6" s="12"/>
      <c r="C6" s="47"/>
      <c r="D6" s="47"/>
      <c r="E6" s="47"/>
      <c r="F6" s="47"/>
      <c r="G6" s="47"/>
      <c r="H6" s="47"/>
      <c r="I6" s="47"/>
      <c r="J6" s="47"/>
      <c r="K6" s="47"/>
      <c r="L6" s="47"/>
      <c r="M6" s="146"/>
      <c r="N6" s="146"/>
      <c r="O6" s="146"/>
      <c r="P6" s="146"/>
      <c r="Q6" s="122"/>
    </row>
    <row r="7" spans="1:17" s="10" customFormat="1" ht="21.75" customHeight="1">
      <c r="A7" s="337" t="s">
        <v>43</v>
      </c>
      <c r="B7" s="338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314"/>
      <c r="N7" s="314"/>
      <c r="O7" s="314"/>
      <c r="P7" s="315">
        <f>86009.62+658</f>
        <v>86667.62</v>
      </c>
      <c r="Q7" s="316"/>
    </row>
    <row r="8" spans="1:17" s="10" customFormat="1" ht="21" customHeight="1" thickBot="1">
      <c r="A8" s="337" t="s">
        <v>39</v>
      </c>
      <c r="B8" s="338"/>
      <c r="C8" s="252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39">
        <f>18000</f>
        <v>18000</v>
      </c>
      <c r="Q8" s="242"/>
    </row>
    <row r="9" spans="1:17" s="10" customFormat="1" ht="21.75" customHeight="1" thickBot="1">
      <c r="A9" s="355" t="s">
        <v>4</v>
      </c>
      <c r="B9" s="356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48">
        <f>SUM(P7:P8)</f>
        <v>104667.62</v>
      </c>
      <c r="Q9" s="249">
        <f>SUM(P9)</f>
        <v>104667.62</v>
      </c>
    </row>
    <row r="10" spans="1:17" s="10" customFormat="1" ht="21.75" customHeight="1" thickBot="1">
      <c r="A10" s="349" t="s">
        <v>5</v>
      </c>
      <c r="B10" s="330"/>
      <c r="C10" s="16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4">
        <v>446167.62</v>
      </c>
      <c r="Q10" s="245">
        <v>446167.62</v>
      </c>
    </row>
    <row r="11" spans="1:17" s="10" customFormat="1" ht="21" customHeight="1">
      <c r="A11" s="20">
        <v>100</v>
      </c>
      <c r="B11" s="1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s="10" customFormat="1" ht="21" customHeight="1" thickBot="1">
      <c r="A12" s="335">
        <v>101</v>
      </c>
      <c r="B12" s="336"/>
      <c r="C12" s="274">
        <v>133369</v>
      </c>
      <c r="D12" s="122"/>
      <c r="E12" s="122"/>
      <c r="F12" s="122"/>
      <c r="G12" s="123"/>
      <c r="H12" s="122"/>
      <c r="I12" s="136"/>
      <c r="J12" s="122"/>
      <c r="K12" s="122"/>
      <c r="L12" s="122"/>
      <c r="M12" s="122"/>
      <c r="N12" s="122"/>
      <c r="O12" s="122"/>
      <c r="P12" s="122"/>
      <c r="Q12" s="136"/>
    </row>
    <row r="13" spans="1:17" s="10" customFormat="1" ht="21" customHeight="1" thickBot="1">
      <c r="A13" s="355" t="s">
        <v>4</v>
      </c>
      <c r="B13" s="356"/>
      <c r="C13" s="124">
        <f>SUM(C12)</f>
        <v>133369</v>
      </c>
      <c r="D13" s="125"/>
      <c r="E13" s="125"/>
      <c r="F13" s="125"/>
      <c r="G13" s="124"/>
      <c r="H13" s="125"/>
      <c r="I13" s="135"/>
      <c r="J13" s="124"/>
      <c r="K13" s="125"/>
      <c r="L13" s="124"/>
      <c r="M13" s="126"/>
      <c r="N13" s="127"/>
      <c r="O13" s="127"/>
      <c r="P13" s="127"/>
      <c r="Q13" s="54">
        <f>SUM(C13:P13)</f>
        <v>133369</v>
      </c>
    </row>
    <row r="14" spans="1:17" s="10" customFormat="1" ht="21" customHeight="1" thickBot="1">
      <c r="A14" s="355" t="s">
        <v>5</v>
      </c>
      <c r="B14" s="331"/>
      <c r="C14" s="54">
        <v>133369</v>
      </c>
      <c r="D14" s="125"/>
      <c r="E14" s="125"/>
      <c r="F14" s="125"/>
      <c r="G14" s="124"/>
      <c r="H14" s="125"/>
      <c r="I14" s="135"/>
      <c r="J14" s="124"/>
      <c r="K14" s="125"/>
      <c r="L14" s="124"/>
      <c r="M14" s="176"/>
      <c r="N14" s="53"/>
      <c r="O14" s="53"/>
      <c r="P14" s="127"/>
      <c r="Q14" s="54">
        <v>133369</v>
      </c>
    </row>
    <row r="15" spans="1:17" s="10" customFormat="1" ht="21" customHeight="1">
      <c r="A15" s="246">
        <v>130</v>
      </c>
      <c r="B15" s="254"/>
      <c r="C15" s="174"/>
      <c r="D15" s="66"/>
      <c r="E15" s="66"/>
      <c r="F15" s="66"/>
      <c r="G15" s="174"/>
      <c r="H15" s="66"/>
      <c r="I15" s="175"/>
      <c r="J15" s="174"/>
      <c r="K15" s="66"/>
      <c r="L15" s="174"/>
      <c r="M15" s="66"/>
      <c r="N15" s="66"/>
      <c r="O15" s="66"/>
      <c r="P15" s="174"/>
      <c r="Q15" s="174"/>
    </row>
    <row r="16" spans="1:17" s="10" customFormat="1" ht="21" customHeight="1" thickBot="1">
      <c r="A16" s="318">
        <v>131</v>
      </c>
      <c r="B16" s="319"/>
      <c r="C16" s="255"/>
      <c r="D16" s="256"/>
      <c r="E16" s="256"/>
      <c r="F16" s="256"/>
      <c r="G16" s="255">
        <v>25830</v>
      </c>
      <c r="H16" s="256"/>
      <c r="I16" s="257">
        <v>6580</v>
      </c>
      <c r="J16" s="255"/>
      <c r="K16" s="256"/>
      <c r="L16" s="255"/>
      <c r="M16" s="256"/>
      <c r="N16" s="256"/>
      <c r="O16" s="256"/>
      <c r="P16" s="255"/>
      <c r="Q16" s="255"/>
    </row>
    <row r="17" spans="1:17" s="10" customFormat="1" ht="21" customHeight="1" thickBot="1">
      <c r="A17" s="355" t="s">
        <v>4</v>
      </c>
      <c r="B17" s="362"/>
      <c r="C17" s="54"/>
      <c r="D17" s="50"/>
      <c r="E17" s="50"/>
      <c r="F17" s="50"/>
      <c r="G17" s="54">
        <f>SUM(G16)</f>
        <v>25830</v>
      </c>
      <c r="H17" s="50"/>
      <c r="I17" s="83">
        <f>SUM(I16)</f>
        <v>6580</v>
      </c>
      <c r="J17" s="54"/>
      <c r="K17" s="50"/>
      <c r="L17" s="54"/>
      <c r="M17" s="50"/>
      <c r="N17" s="50"/>
      <c r="O17" s="50"/>
      <c r="P17" s="54"/>
      <c r="Q17" s="54">
        <f>SUM(G17:P17)</f>
        <v>32410</v>
      </c>
    </row>
    <row r="18" spans="1:17" s="10" customFormat="1" ht="21" customHeight="1" thickBot="1">
      <c r="A18" s="355" t="s">
        <v>5</v>
      </c>
      <c r="B18" s="362"/>
      <c r="C18" s="54"/>
      <c r="D18" s="50"/>
      <c r="E18" s="50"/>
      <c r="F18" s="50"/>
      <c r="G18" s="54">
        <v>77490</v>
      </c>
      <c r="H18" s="50"/>
      <c r="I18" s="83">
        <v>19740</v>
      </c>
      <c r="J18" s="54"/>
      <c r="K18" s="50"/>
      <c r="L18" s="54"/>
      <c r="M18" s="50"/>
      <c r="N18" s="50"/>
      <c r="O18" s="50"/>
      <c r="P18" s="54"/>
      <c r="Q18" s="54">
        <f>SUM(C18:P18)</f>
        <v>97230</v>
      </c>
    </row>
    <row r="19" spans="1:20" s="10" customFormat="1" ht="21" customHeight="1">
      <c r="A19" s="322">
        <v>300</v>
      </c>
      <c r="B19" s="361"/>
      <c r="C19" s="22"/>
      <c r="D19" s="23"/>
      <c r="E19" s="23"/>
      <c r="F19" s="23"/>
      <c r="G19" s="23"/>
      <c r="H19" s="23"/>
      <c r="I19" s="23"/>
      <c r="J19" s="22"/>
      <c r="K19" s="23"/>
      <c r="L19" s="22"/>
      <c r="M19" s="23"/>
      <c r="N19" s="23"/>
      <c r="O19" s="23"/>
      <c r="P19" s="23"/>
      <c r="Q19" s="24"/>
      <c r="R19" s="35"/>
      <c r="S19" s="35"/>
      <c r="T19" s="106"/>
    </row>
    <row r="20" spans="1:20" s="10" customFormat="1" ht="21" customHeight="1" thickBot="1">
      <c r="A20" s="320">
        <v>301</v>
      </c>
      <c r="B20" s="321"/>
      <c r="C20" s="26"/>
      <c r="D20" s="29"/>
      <c r="E20" s="29"/>
      <c r="F20" s="29"/>
      <c r="G20" s="29"/>
      <c r="H20" s="29"/>
      <c r="I20" s="138"/>
      <c r="J20" s="27"/>
      <c r="K20" s="29"/>
      <c r="L20" s="27"/>
      <c r="M20" s="42"/>
      <c r="N20" s="42"/>
      <c r="O20" s="42"/>
      <c r="P20" s="42"/>
      <c r="Q20" s="205"/>
      <c r="R20" s="35"/>
      <c r="S20" s="35"/>
      <c r="T20" s="106"/>
    </row>
    <row r="21" spans="1:20" ht="21" customHeight="1" thickBot="1">
      <c r="A21" s="355" t="s">
        <v>4</v>
      </c>
      <c r="B21" s="331"/>
      <c r="C21" s="49"/>
      <c r="D21" s="50"/>
      <c r="E21" s="50"/>
      <c r="F21" s="50"/>
      <c r="G21" s="50"/>
      <c r="H21" s="50"/>
      <c r="I21" s="83"/>
      <c r="J21" s="54"/>
      <c r="K21" s="50"/>
      <c r="L21" s="49"/>
      <c r="M21" s="51"/>
      <c r="N21" s="51"/>
      <c r="O21" s="204"/>
      <c r="P21" s="51"/>
      <c r="Q21" s="206">
        <f>SUM(O21:P21)</f>
        <v>0</v>
      </c>
      <c r="R21" s="34"/>
      <c r="S21" s="34"/>
      <c r="T21" s="34"/>
    </row>
    <row r="22" spans="1:20" ht="22.5" thickBot="1">
      <c r="A22" s="355" t="s">
        <v>5</v>
      </c>
      <c r="B22" s="331"/>
      <c r="C22" s="49"/>
      <c r="D22" s="50"/>
      <c r="E22" s="50"/>
      <c r="F22" s="50"/>
      <c r="G22" s="50"/>
      <c r="H22" s="50"/>
      <c r="I22" s="83"/>
      <c r="J22" s="49"/>
      <c r="K22" s="50"/>
      <c r="L22" s="49"/>
      <c r="M22" s="53"/>
      <c r="N22" s="53"/>
      <c r="O22" s="53">
        <v>123.22</v>
      </c>
      <c r="P22" s="51"/>
      <c r="Q22" s="206">
        <v>123.22</v>
      </c>
      <c r="R22" s="34"/>
      <c r="S22" s="34"/>
      <c r="T22" s="34"/>
    </row>
    <row r="23" spans="1:20" ht="21.75">
      <c r="A23" s="246">
        <v>500</v>
      </c>
      <c r="B23" s="253"/>
      <c r="C23" s="67"/>
      <c r="D23" s="66"/>
      <c r="E23" s="66"/>
      <c r="F23" s="66"/>
      <c r="G23" s="66"/>
      <c r="H23" s="66"/>
      <c r="I23" s="175"/>
      <c r="J23" s="67"/>
      <c r="K23" s="66"/>
      <c r="L23" s="67"/>
      <c r="M23" s="66"/>
      <c r="N23" s="66"/>
      <c r="O23" s="66"/>
      <c r="P23" s="67"/>
      <c r="Q23" s="232"/>
      <c r="R23" s="34"/>
      <c r="S23" s="34"/>
      <c r="T23" s="34"/>
    </row>
    <row r="24" spans="1:20" ht="21.75" customHeight="1" thickBot="1">
      <c r="A24" s="363">
        <v>520</v>
      </c>
      <c r="B24" s="364"/>
      <c r="C24" s="145"/>
      <c r="D24" s="256"/>
      <c r="E24" s="256"/>
      <c r="F24" s="256"/>
      <c r="G24" s="256"/>
      <c r="H24" s="256"/>
      <c r="I24" s="257"/>
      <c r="J24" s="145"/>
      <c r="K24" s="256"/>
      <c r="L24" s="145"/>
      <c r="M24" s="256"/>
      <c r="N24" s="256"/>
      <c r="O24" s="256"/>
      <c r="P24" s="145"/>
      <c r="Q24" s="258"/>
      <c r="R24" s="34"/>
      <c r="S24" s="34"/>
      <c r="T24" s="34"/>
    </row>
    <row r="25" spans="1:20" ht="21.75" customHeight="1" thickBot="1">
      <c r="A25" s="355" t="s">
        <v>4</v>
      </c>
      <c r="B25" s="331"/>
      <c r="C25" s="49"/>
      <c r="D25" s="50"/>
      <c r="E25" s="50"/>
      <c r="F25" s="50"/>
      <c r="G25" s="50"/>
      <c r="H25" s="50"/>
      <c r="I25" s="83"/>
      <c r="J25" s="49"/>
      <c r="K25" s="50"/>
      <c r="L25" s="49"/>
      <c r="M25" s="50"/>
      <c r="N25" s="50"/>
      <c r="O25" s="50"/>
      <c r="P25" s="49"/>
      <c r="Q25" s="206"/>
      <c r="R25" s="34"/>
      <c r="S25" s="34"/>
      <c r="T25" s="34"/>
    </row>
    <row r="26" spans="1:20" ht="21" customHeight="1" thickBot="1">
      <c r="A26" s="355" t="s">
        <v>5</v>
      </c>
      <c r="B26" s="331"/>
      <c r="C26" s="49"/>
      <c r="D26" s="50"/>
      <c r="E26" s="50"/>
      <c r="F26" s="50"/>
      <c r="G26" s="50"/>
      <c r="H26" s="50"/>
      <c r="I26" s="83"/>
      <c r="J26" s="49"/>
      <c r="K26" s="50"/>
      <c r="L26" s="49"/>
      <c r="M26" s="50"/>
      <c r="N26" s="50"/>
      <c r="O26" s="50"/>
      <c r="P26" s="49"/>
      <c r="Q26" s="206"/>
      <c r="R26" s="34"/>
      <c r="S26" s="34"/>
      <c r="T26" s="34"/>
    </row>
    <row r="27" spans="1:17" ht="21.75">
      <c r="A27" s="73"/>
      <c r="B27" s="3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21.75" customHeight="1">
      <c r="A28" s="339"/>
      <c r="B28" s="339"/>
      <c r="C28" s="74"/>
      <c r="D28" s="74"/>
      <c r="E28" s="74"/>
      <c r="F28" s="74"/>
      <c r="G28" s="215"/>
      <c r="H28" s="74"/>
      <c r="I28" s="194"/>
      <c r="J28" s="74"/>
      <c r="K28" s="74"/>
      <c r="L28" s="74"/>
      <c r="M28" s="74"/>
      <c r="N28" s="74"/>
      <c r="O28" s="74"/>
      <c r="P28" s="74"/>
      <c r="Q28" s="194"/>
    </row>
    <row r="29" spans="1:17" ht="21.75" customHeight="1">
      <c r="A29" s="350"/>
      <c r="B29" s="350"/>
      <c r="C29" s="105"/>
      <c r="D29" s="104"/>
      <c r="E29" s="104"/>
      <c r="F29" s="104"/>
      <c r="G29" s="105"/>
      <c r="H29" s="104"/>
      <c r="I29" s="214"/>
      <c r="J29" s="105"/>
      <c r="K29" s="104"/>
      <c r="L29" s="105"/>
      <c r="M29" s="105"/>
      <c r="N29" s="105"/>
      <c r="O29" s="105"/>
      <c r="P29" s="105"/>
      <c r="Q29" s="105"/>
    </row>
    <row r="30" spans="1:17" ht="21.75">
      <c r="A30" s="350"/>
      <c r="B30" s="350"/>
      <c r="C30" s="105"/>
      <c r="D30" s="104"/>
      <c r="E30" s="104"/>
      <c r="F30" s="104"/>
      <c r="G30" s="105"/>
      <c r="H30" s="104"/>
      <c r="I30" s="214"/>
      <c r="J30" s="105"/>
      <c r="K30" s="104"/>
      <c r="L30" s="105"/>
      <c r="M30" s="104"/>
      <c r="N30" s="104"/>
      <c r="O30" s="104"/>
      <c r="P30" s="105"/>
      <c r="Q30" s="105"/>
    </row>
  </sheetData>
  <mergeCells count="30">
    <mergeCell ref="A17:B17"/>
    <mergeCell ref="A18:B18"/>
    <mergeCell ref="A24:B24"/>
    <mergeCell ref="A25:B25"/>
    <mergeCell ref="A22:B22"/>
    <mergeCell ref="A2:Q2"/>
    <mergeCell ref="A3:Q3"/>
    <mergeCell ref="I4:L4"/>
    <mergeCell ref="M4:N4"/>
    <mergeCell ref="Q4:Q5"/>
    <mergeCell ref="A26:B26"/>
    <mergeCell ref="A30:B30"/>
    <mergeCell ref="A1:Q1"/>
    <mergeCell ref="A20:B20"/>
    <mergeCell ref="A19:B19"/>
    <mergeCell ref="C4:D4"/>
    <mergeCell ref="G4:H4"/>
    <mergeCell ref="E4:F4"/>
    <mergeCell ref="A14:B14"/>
    <mergeCell ref="A12:B12"/>
    <mergeCell ref="A7:B7"/>
    <mergeCell ref="A28:B28"/>
    <mergeCell ref="A4:B4"/>
    <mergeCell ref="A29:B29"/>
    <mergeCell ref="A13:B13"/>
    <mergeCell ref="A21:B21"/>
    <mergeCell ref="A8:B8"/>
    <mergeCell ref="A9:B9"/>
    <mergeCell ref="A10:B10"/>
    <mergeCell ref="A16:B16"/>
  </mergeCells>
  <printOptions/>
  <pageMargins left="0.61" right="0.13" top="0.35" bottom="0.16" header="0.15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workbookViewId="0" topLeftCell="A13">
      <selection activeCell="O27" sqref="O27"/>
    </sheetView>
  </sheetViews>
  <sheetFormatPr defaultColWidth="9.140625" defaultRowHeight="21.75"/>
  <cols>
    <col min="2" max="2" width="8.140625" style="0" customWidth="1"/>
    <col min="4" max="4" width="8.140625" style="0" customWidth="1"/>
    <col min="5" max="5" width="7.8515625" style="0" customWidth="1"/>
    <col min="6" max="7" width="8.140625" style="0" customWidth="1"/>
    <col min="8" max="8" width="7.7109375" style="0" customWidth="1"/>
    <col min="9" max="9" width="8.00390625" style="0" customWidth="1"/>
    <col min="10" max="10" width="9.5742187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7.8515625" style="0" customWidth="1"/>
    <col min="15" max="15" width="8.421875" style="0" customWidth="1"/>
    <col min="16" max="16" width="9.28125" style="0" customWidth="1"/>
    <col min="17" max="17" width="12.8515625" style="0" customWidth="1"/>
  </cols>
  <sheetData>
    <row r="1" spans="1:17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3.25">
      <c r="A3" s="343" t="s">
        <v>53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s="10" customFormat="1" ht="21.75" customHeight="1">
      <c r="A4" s="4" t="s">
        <v>28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</row>
    <row r="6" spans="1:17" s="10" customFormat="1" ht="21.75" customHeight="1">
      <c r="A6" s="230" t="s">
        <v>40</v>
      </c>
      <c r="B6" s="1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2"/>
      <c r="N6" s="122"/>
      <c r="O6" s="122"/>
      <c r="P6" s="122"/>
      <c r="Q6" s="122"/>
    </row>
    <row r="7" spans="1:17" s="10" customFormat="1" ht="21.75" customHeight="1">
      <c r="A7" s="337" t="s">
        <v>43</v>
      </c>
      <c r="B7" s="338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>
        <v>329</v>
      </c>
      <c r="Q7" s="122"/>
    </row>
    <row r="8" spans="1:17" s="10" customFormat="1" ht="21" customHeight="1" thickBot="1">
      <c r="A8" s="360" t="s">
        <v>39</v>
      </c>
      <c r="B8" s="346"/>
      <c r="C8" s="122"/>
      <c r="D8" s="122"/>
      <c r="E8" s="122"/>
      <c r="F8" s="122"/>
      <c r="G8" s="123"/>
      <c r="H8" s="122"/>
      <c r="I8" s="136"/>
      <c r="J8" s="122"/>
      <c r="K8" s="122"/>
      <c r="L8" s="122"/>
      <c r="M8" s="122"/>
      <c r="N8" s="122"/>
      <c r="O8" s="122"/>
      <c r="P8" s="136">
        <f>18000+201900</f>
        <v>219900</v>
      </c>
      <c r="Q8" s="134"/>
    </row>
    <row r="9" spans="1:17" s="10" customFormat="1" ht="20.25" customHeight="1" thickBot="1">
      <c r="A9" s="355" t="s">
        <v>4</v>
      </c>
      <c r="B9" s="356"/>
      <c r="C9" s="124"/>
      <c r="D9" s="125"/>
      <c r="E9" s="125"/>
      <c r="F9" s="125"/>
      <c r="G9" s="124"/>
      <c r="H9" s="125"/>
      <c r="I9" s="135"/>
      <c r="J9" s="124"/>
      <c r="K9" s="125"/>
      <c r="L9" s="124"/>
      <c r="M9" s="126"/>
      <c r="N9" s="127"/>
      <c r="O9" s="127"/>
      <c r="P9" s="127">
        <f>SUM(P7:P8)</f>
        <v>220229</v>
      </c>
      <c r="Q9" s="54">
        <f>SUM(P9)</f>
        <v>220229</v>
      </c>
    </row>
    <row r="10" spans="1:17" s="10" customFormat="1" ht="20.25" customHeight="1" thickBot="1">
      <c r="A10" s="355" t="s">
        <v>5</v>
      </c>
      <c r="B10" s="359"/>
      <c r="C10" s="124"/>
      <c r="D10" s="125"/>
      <c r="E10" s="125"/>
      <c r="F10" s="125"/>
      <c r="G10" s="124"/>
      <c r="H10" s="125"/>
      <c r="I10" s="135"/>
      <c r="J10" s="124"/>
      <c r="K10" s="125"/>
      <c r="L10" s="124"/>
      <c r="M10" s="176"/>
      <c r="N10" s="53"/>
      <c r="O10" s="53"/>
      <c r="P10" s="207">
        <v>666396.62</v>
      </c>
      <c r="Q10" s="206">
        <v>666396.62</v>
      </c>
    </row>
    <row r="11" spans="1:17" s="10" customFormat="1" ht="20.25" customHeight="1">
      <c r="A11" s="371">
        <v>100</v>
      </c>
      <c r="B11" s="376"/>
      <c r="C11" s="174"/>
      <c r="D11" s="66"/>
      <c r="E11" s="66"/>
      <c r="F11" s="66"/>
      <c r="G11" s="174"/>
      <c r="H11" s="66"/>
      <c r="I11" s="175"/>
      <c r="J11" s="174"/>
      <c r="K11" s="66"/>
      <c r="L11" s="174"/>
      <c r="M11" s="66"/>
      <c r="N11" s="66"/>
      <c r="O11" s="66"/>
      <c r="P11" s="232"/>
      <c r="Q11" s="232"/>
    </row>
    <row r="12" spans="1:17" s="10" customFormat="1" ht="20.25" customHeight="1" thickBot="1">
      <c r="A12" s="373">
        <v>101</v>
      </c>
      <c r="B12" s="377"/>
      <c r="C12" s="255"/>
      <c r="D12" s="256"/>
      <c r="E12" s="256"/>
      <c r="F12" s="256"/>
      <c r="G12" s="255"/>
      <c r="H12" s="256"/>
      <c r="I12" s="257"/>
      <c r="J12" s="255"/>
      <c r="K12" s="256"/>
      <c r="L12" s="255"/>
      <c r="M12" s="256"/>
      <c r="N12" s="256"/>
      <c r="O12" s="256"/>
      <c r="P12" s="258"/>
      <c r="Q12" s="258"/>
    </row>
    <row r="13" spans="1:17" s="10" customFormat="1" ht="20.25" customHeight="1" thickBot="1">
      <c r="A13" s="349" t="s">
        <v>4</v>
      </c>
      <c r="B13" s="378"/>
      <c r="C13" s="128"/>
      <c r="D13" s="129"/>
      <c r="E13" s="129"/>
      <c r="F13" s="129"/>
      <c r="G13" s="128"/>
      <c r="H13" s="129"/>
      <c r="I13" s="137"/>
      <c r="J13" s="128"/>
      <c r="K13" s="129"/>
      <c r="L13" s="128"/>
      <c r="M13" s="130"/>
      <c r="N13" s="131"/>
      <c r="O13" s="131"/>
      <c r="P13" s="277"/>
      <c r="Q13" s="235"/>
    </row>
    <row r="14" spans="1:17" s="10" customFormat="1" ht="20.25" customHeight="1" thickBot="1">
      <c r="A14" s="355" t="s">
        <v>5</v>
      </c>
      <c r="B14" s="359"/>
      <c r="C14" s="124">
        <v>133369</v>
      </c>
      <c r="D14" s="125"/>
      <c r="E14" s="125"/>
      <c r="F14" s="125"/>
      <c r="G14" s="124"/>
      <c r="H14" s="125"/>
      <c r="I14" s="135"/>
      <c r="J14" s="124"/>
      <c r="K14" s="125"/>
      <c r="L14" s="124"/>
      <c r="M14" s="176"/>
      <c r="N14" s="53"/>
      <c r="O14" s="53"/>
      <c r="P14" s="207"/>
      <c r="Q14" s="206">
        <f>SUM(C14:P14)</f>
        <v>133369</v>
      </c>
    </row>
    <row r="15" spans="1:17" s="10" customFormat="1" ht="20.25" customHeight="1">
      <c r="A15" s="371">
        <v>130</v>
      </c>
      <c r="B15" s="372"/>
      <c r="C15" s="174"/>
      <c r="D15" s="66"/>
      <c r="E15" s="66"/>
      <c r="F15" s="66"/>
      <c r="G15" s="174"/>
      <c r="H15" s="66"/>
      <c r="I15" s="175"/>
      <c r="J15" s="174"/>
      <c r="K15" s="66"/>
      <c r="L15" s="174"/>
      <c r="M15" s="66"/>
      <c r="N15" s="66"/>
      <c r="O15" s="66"/>
      <c r="P15" s="174"/>
      <c r="Q15" s="174"/>
    </row>
    <row r="16" spans="1:17" s="10" customFormat="1" ht="19.5" customHeight="1" thickBot="1">
      <c r="A16" s="373">
        <v>131</v>
      </c>
      <c r="B16" s="374"/>
      <c r="C16" s="255"/>
      <c r="D16" s="256"/>
      <c r="E16" s="256"/>
      <c r="F16" s="256"/>
      <c r="G16" s="255">
        <v>25509</v>
      </c>
      <c r="H16" s="256"/>
      <c r="I16" s="257">
        <v>6840</v>
      </c>
      <c r="J16" s="255"/>
      <c r="K16" s="256"/>
      <c r="L16" s="255"/>
      <c r="M16" s="256"/>
      <c r="N16" s="256"/>
      <c r="O16" s="256"/>
      <c r="P16" s="255"/>
      <c r="Q16" s="255"/>
    </row>
    <row r="17" spans="1:17" s="10" customFormat="1" ht="21" customHeight="1" thickBot="1">
      <c r="A17" s="355" t="s">
        <v>4</v>
      </c>
      <c r="B17" s="356"/>
      <c r="C17" s="124"/>
      <c r="D17" s="125"/>
      <c r="E17" s="125"/>
      <c r="F17" s="125"/>
      <c r="G17" s="124">
        <f>SUM(G16)</f>
        <v>25509</v>
      </c>
      <c r="H17" s="125"/>
      <c r="I17" s="135">
        <f>SUM(I16)</f>
        <v>6840</v>
      </c>
      <c r="J17" s="124"/>
      <c r="K17" s="125"/>
      <c r="L17" s="124"/>
      <c r="M17" s="176"/>
      <c r="N17" s="53"/>
      <c r="O17" s="53"/>
      <c r="P17" s="127"/>
      <c r="Q17" s="54">
        <f>SUM(G17:P17)</f>
        <v>32349</v>
      </c>
    </row>
    <row r="18" spans="1:17" s="10" customFormat="1" ht="20.25" customHeight="1" thickBot="1">
      <c r="A18" s="349" t="s">
        <v>5</v>
      </c>
      <c r="B18" s="370"/>
      <c r="C18" s="111"/>
      <c r="D18" s="56"/>
      <c r="E18" s="56"/>
      <c r="F18" s="56"/>
      <c r="G18" s="111">
        <v>102999</v>
      </c>
      <c r="H18" s="56"/>
      <c r="I18" s="84">
        <v>26580</v>
      </c>
      <c r="J18" s="111"/>
      <c r="K18" s="56"/>
      <c r="L18" s="111"/>
      <c r="M18" s="56"/>
      <c r="N18" s="56"/>
      <c r="O18" s="56"/>
      <c r="P18" s="111"/>
      <c r="Q18" s="111">
        <f>SUM(C18:P18)</f>
        <v>129579</v>
      </c>
    </row>
    <row r="19" spans="1:17" s="10" customFormat="1" ht="20.25" customHeight="1">
      <c r="A19" s="246">
        <v>250</v>
      </c>
      <c r="B19" s="253"/>
      <c r="C19" s="265"/>
      <c r="D19" s="266"/>
      <c r="E19" s="266"/>
      <c r="F19" s="266"/>
      <c r="G19" s="265"/>
      <c r="H19" s="266"/>
      <c r="I19" s="267"/>
      <c r="J19" s="265"/>
      <c r="K19" s="266"/>
      <c r="L19" s="265"/>
      <c r="M19" s="270"/>
      <c r="N19" s="271"/>
      <c r="O19" s="271"/>
      <c r="P19" s="268"/>
      <c r="Q19" s="269"/>
    </row>
    <row r="20" spans="1:17" s="10" customFormat="1" ht="20.25" customHeight="1" thickBot="1">
      <c r="A20" s="373">
        <v>254</v>
      </c>
      <c r="B20" s="374"/>
      <c r="C20" s="128"/>
      <c r="D20" s="129"/>
      <c r="E20" s="129"/>
      <c r="F20" s="129"/>
      <c r="G20" s="128"/>
      <c r="H20" s="129"/>
      <c r="I20" s="137"/>
      <c r="J20" s="128"/>
      <c r="K20" s="129"/>
      <c r="L20" s="128"/>
      <c r="M20" s="130"/>
      <c r="N20" s="131"/>
      <c r="O20" s="131"/>
      <c r="P20" s="132"/>
      <c r="Q20" s="111"/>
    </row>
    <row r="21" spans="1:17" s="10" customFormat="1" ht="20.25" customHeight="1" thickBot="1">
      <c r="A21" s="355" t="s">
        <v>4</v>
      </c>
      <c r="B21" s="356"/>
      <c r="C21" s="124"/>
      <c r="D21" s="125"/>
      <c r="E21" s="125"/>
      <c r="F21" s="125"/>
      <c r="G21" s="124"/>
      <c r="H21" s="125"/>
      <c r="I21" s="135"/>
      <c r="J21" s="124"/>
      <c r="K21" s="125"/>
      <c r="L21" s="124"/>
      <c r="M21" s="176"/>
      <c r="N21" s="53"/>
      <c r="O21" s="53"/>
      <c r="P21" s="127"/>
      <c r="Q21" s="54"/>
    </row>
    <row r="22" spans="1:17" s="10" customFormat="1" ht="20.25" customHeight="1" thickBot="1">
      <c r="A22" s="349" t="s">
        <v>5</v>
      </c>
      <c r="B22" s="370"/>
      <c r="C22" s="259"/>
      <c r="D22" s="260"/>
      <c r="E22" s="260"/>
      <c r="F22" s="260"/>
      <c r="G22" s="259"/>
      <c r="H22" s="260"/>
      <c r="I22" s="261"/>
      <c r="J22" s="259"/>
      <c r="K22" s="260"/>
      <c r="L22" s="259"/>
      <c r="M22" s="104"/>
      <c r="N22" s="262"/>
      <c r="O22" s="262"/>
      <c r="P22" s="263"/>
      <c r="Q22" s="264"/>
    </row>
    <row r="23" spans="1:17" s="10" customFormat="1" ht="22.5" customHeight="1">
      <c r="A23" s="322">
        <v>300</v>
      </c>
      <c r="B23" s="361"/>
      <c r="C23" s="30"/>
      <c r="D23" s="31"/>
      <c r="E23" s="31"/>
      <c r="F23" s="31"/>
      <c r="G23" s="31"/>
      <c r="H23" s="31"/>
      <c r="I23" s="31"/>
      <c r="J23" s="30"/>
      <c r="K23" s="31"/>
      <c r="L23" s="30"/>
      <c r="M23" s="31"/>
      <c r="N23" s="31"/>
      <c r="O23" s="31"/>
      <c r="P23" s="31"/>
      <c r="Q23" s="32"/>
    </row>
    <row r="24" spans="1:17" s="10" customFormat="1" ht="23.25" customHeight="1" hidden="1">
      <c r="A24" s="353">
        <v>509</v>
      </c>
      <c r="B24" s="354"/>
      <c r="C24" s="139"/>
      <c r="D24" s="13"/>
      <c r="E24" s="13"/>
      <c r="F24" s="13"/>
      <c r="G24" s="13"/>
      <c r="H24" s="13"/>
      <c r="I24" s="13"/>
      <c r="J24" s="25"/>
      <c r="K24" s="13"/>
      <c r="L24" s="25"/>
      <c r="M24" s="118"/>
      <c r="N24" s="118"/>
      <c r="O24" s="118"/>
      <c r="P24" s="118"/>
      <c r="Q24" s="14"/>
    </row>
    <row r="25" spans="1:17" s="10" customFormat="1" ht="21.75" customHeight="1" thickBot="1">
      <c r="A25" s="368">
        <v>301</v>
      </c>
      <c r="B25" s="369"/>
      <c r="C25" s="26"/>
      <c r="D25" s="29"/>
      <c r="E25" s="29"/>
      <c r="F25" s="29"/>
      <c r="G25" s="29"/>
      <c r="H25" s="29"/>
      <c r="I25" s="138"/>
      <c r="J25" s="27"/>
      <c r="K25" s="29"/>
      <c r="L25" s="27"/>
      <c r="M25" s="42"/>
      <c r="N25" s="42"/>
      <c r="O25" s="42">
        <v>369.66</v>
      </c>
      <c r="P25" s="42"/>
      <c r="Q25" s="205"/>
    </row>
    <row r="26" spans="1:17" s="10" customFormat="1" ht="21" customHeight="1" thickBot="1">
      <c r="A26" s="355" t="s">
        <v>4</v>
      </c>
      <c r="B26" s="331"/>
      <c r="C26" s="49"/>
      <c r="D26" s="50"/>
      <c r="E26" s="50"/>
      <c r="F26" s="50"/>
      <c r="G26" s="50"/>
      <c r="H26" s="50"/>
      <c r="I26" s="83"/>
      <c r="J26" s="54"/>
      <c r="K26" s="50"/>
      <c r="L26" s="49"/>
      <c r="M26" s="51"/>
      <c r="N26" s="51"/>
      <c r="O26" s="207">
        <f>SUM(O25)</f>
        <v>369.66</v>
      </c>
      <c r="P26" s="51"/>
      <c r="Q26" s="206">
        <f>SUM(O26:P26)</f>
        <v>369.66</v>
      </c>
    </row>
    <row r="27" spans="1:17" s="10" customFormat="1" ht="21" customHeight="1" thickBot="1">
      <c r="A27" s="355" t="s">
        <v>5</v>
      </c>
      <c r="B27" s="331"/>
      <c r="C27" s="52"/>
      <c r="D27" s="50"/>
      <c r="E27" s="50"/>
      <c r="F27" s="50"/>
      <c r="G27" s="50"/>
      <c r="H27" s="50"/>
      <c r="I27" s="83"/>
      <c r="J27" s="49"/>
      <c r="K27" s="50"/>
      <c r="L27" s="49"/>
      <c r="M27" s="53"/>
      <c r="N27" s="53"/>
      <c r="O27" s="53">
        <v>492.88</v>
      </c>
      <c r="P27" s="51"/>
      <c r="Q27" s="206">
        <f>SUM(G27:P27)</f>
        <v>492.88</v>
      </c>
    </row>
    <row r="28" spans="1:17" s="10" customFormat="1" ht="17.25">
      <c r="A28" s="20">
        <v>500</v>
      </c>
      <c r="B28" s="12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2"/>
      <c r="N28" s="122"/>
      <c r="O28" s="122"/>
      <c r="P28" s="122"/>
      <c r="Q28" s="122"/>
    </row>
    <row r="29" spans="1:17" s="10" customFormat="1" ht="20.25" customHeight="1" thickBot="1">
      <c r="A29" s="335">
        <v>520</v>
      </c>
      <c r="B29" s="336"/>
      <c r="C29" s="122"/>
      <c r="D29" s="122"/>
      <c r="E29" s="122"/>
      <c r="F29" s="122"/>
      <c r="G29" s="123"/>
      <c r="H29" s="122"/>
      <c r="I29" s="136"/>
      <c r="J29" s="122"/>
      <c r="K29" s="122"/>
      <c r="L29" s="122"/>
      <c r="M29" s="122"/>
      <c r="N29" s="122"/>
      <c r="O29" s="122"/>
      <c r="P29" s="122"/>
      <c r="Q29" s="134"/>
    </row>
    <row r="30" spans="1:17" s="10" customFormat="1" ht="19.5" customHeight="1">
      <c r="A30" s="365" t="s">
        <v>31</v>
      </c>
      <c r="B30" s="366"/>
      <c r="C30" s="323"/>
      <c r="D30" s="324"/>
      <c r="E30" s="324"/>
      <c r="F30" s="324"/>
      <c r="G30" s="323"/>
      <c r="H30" s="324"/>
      <c r="I30" s="325"/>
      <c r="J30" s="323"/>
      <c r="K30" s="324"/>
      <c r="L30" s="323"/>
      <c r="M30" s="326"/>
      <c r="N30" s="327"/>
      <c r="O30" s="327"/>
      <c r="P30" s="327"/>
      <c r="Q30" s="328"/>
    </row>
    <row r="31" spans="1:17" ht="19.5" customHeight="1">
      <c r="A31" s="367" t="s">
        <v>5</v>
      </c>
      <c r="B31" s="367"/>
      <c r="C31" s="329"/>
      <c r="D31" s="64"/>
      <c r="E31" s="64"/>
      <c r="F31" s="64"/>
      <c r="G31" s="329"/>
      <c r="H31" s="64"/>
      <c r="I31" s="82"/>
      <c r="J31" s="329"/>
      <c r="K31" s="64"/>
      <c r="L31" s="329"/>
      <c r="M31" s="64"/>
      <c r="N31" s="64"/>
      <c r="O31" s="64"/>
      <c r="P31" s="329"/>
      <c r="Q31" s="329"/>
    </row>
    <row r="32" spans="1:17" ht="21.75">
      <c r="A32" s="73"/>
      <c r="B32" s="3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1.75">
      <c r="A33" s="339"/>
      <c r="B33" s="339"/>
      <c r="C33" s="74"/>
      <c r="D33" s="74"/>
      <c r="E33" s="74"/>
      <c r="F33" s="74"/>
      <c r="G33" s="215"/>
      <c r="H33" s="74"/>
      <c r="I33" s="194"/>
      <c r="J33" s="74"/>
      <c r="K33" s="74"/>
      <c r="L33" s="74"/>
      <c r="M33" s="74"/>
      <c r="N33" s="74"/>
      <c r="O33" s="74"/>
      <c r="P33" s="74"/>
      <c r="Q33" s="216"/>
    </row>
    <row r="34" spans="1:17" ht="21.75">
      <c r="A34" s="375"/>
      <c r="B34" s="375"/>
      <c r="C34" s="105"/>
      <c r="D34" s="104"/>
      <c r="E34" s="104"/>
      <c r="F34" s="104"/>
      <c r="G34" s="105"/>
      <c r="H34" s="104"/>
      <c r="I34" s="214"/>
      <c r="J34" s="105"/>
      <c r="K34" s="104"/>
      <c r="L34" s="105"/>
      <c r="M34" s="105"/>
      <c r="N34" s="105"/>
      <c r="O34" s="105"/>
      <c r="P34" s="105"/>
      <c r="Q34" s="105"/>
    </row>
    <row r="35" spans="1:17" ht="21.75">
      <c r="A35" s="350"/>
      <c r="B35" s="350"/>
      <c r="C35" s="105"/>
      <c r="D35" s="104"/>
      <c r="E35" s="104"/>
      <c r="F35" s="104"/>
      <c r="G35" s="105"/>
      <c r="H35" s="104"/>
      <c r="I35" s="214"/>
      <c r="J35" s="105"/>
      <c r="K35" s="104"/>
      <c r="L35" s="105"/>
      <c r="M35" s="104"/>
      <c r="N35" s="104"/>
      <c r="O35" s="104"/>
      <c r="P35" s="105"/>
      <c r="Q35" s="105"/>
    </row>
  </sheetData>
  <mergeCells count="35">
    <mergeCell ref="A7:B7"/>
    <mergeCell ref="A11:B11"/>
    <mergeCell ref="A12:B12"/>
    <mergeCell ref="A14:B14"/>
    <mergeCell ref="A13:B13"/>
    <mergeCell ref="A9:B9"/>
    <mergeCell ref="A35:B35"/>
    <mergeCell ref="A20:B20"/>
    <mergeCell ref="A21:B21"/>
    <mergeCell ref="A22:B22"/>
    <mergeCell ref="A33:B33"/>
    <mergeCell ref="A34:B34"/>
    <mergeCell ref="A27:B27"/>
    <mergeCell ref="A24:B24"/>
    <mergeCell ref="A26:B26"/>
    <mergeCell ref="A29:B29"/>
    <mergeCell ref="A25:B25"/>
    <mergeCell ref="A17:B17"/>
    <mergeCell ref="A18:B18"/>
    <mergeCell ref="A15:B15"/>
    <mergeCell ref="A16:B16"/>
    <mergeCell ref="Q4:Q5"/>
    <mergeCell ref="G4:H4"/>
    <mergeCell ref="E4:F4"/>
    <mergeCell ref="C4:D4"/>
    <mergeCell ref="A30:B30"/>
    <mergeCell ref="A31:B31"/>
    <mergeCell ref="A1:Q1"/>
    <mergeCell ref="A8:B8"/>
    <mergeCell ref="A10:B10"/>
    <mergeCell ref="A23:B23"/>
    <mergeCell ref="A2:Q2"/>
    <mergeCell ref="A3:Q3"/>
    <mergeCell ref="I4:L4"/>
    <mergeCell ref="M4:N4"/>
  </mergeCells>
  <printOptions/>
  <pageMargins left="0.26" right="0.07874015748031496" top="0.23" bottom="0.15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90" zoomScaleNormal="90" workbookViewId="0" topLeftCell="A1">
      <selection activeCell="E12" sqref="E12"/>
    </sheetView>
  </sheetViews>
  <sheetFormatPr defaultColWidth="9.140625" defaultRowHeight="21.75"/>
  <cols>
    <col min="2" max="2" width="8.140625" style="0" customWidth="1"/>
    <col min="4" max="4" width="8.140625" style="0" customWidth="1"/>
    <col min="5" max="5" width="7.8515625" style="0" customWidth="1"/>
    <col min="6" max="7" width="8.140625" style="0" customWidth="1"/>
    <col min="8" max="8" width="7.7109375" style="0" customWidth="1"/>
    <col min="9" max="9" width="8.00390625" style="0" customWidth="1"/>
    <col min="10" max="10" width="9.5742187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7.8515625" style="0" customWidth="1"/>
    <col min="15" max="15" width="8.421875" style="0" customWidth="1"/>
    <col min="16" max="16" width="9.28125" style="0" customWidth="1"/>
    <col min="17" max="17" width="12.8515625" style="0" customWidth="1"/>
  </cols>
  <sheetData>
    <row r="1" spans="1:17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3.25">
      <c r="A3" s="343" t="s">
        <v>55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s="10" customFormat="1" ht="21.75" customHeight="1">
      <c r="A4" s="4" t="s">
        <v>28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</row>
    <row r="6" spans="1:17" s="10" customFormat="1" ht="21.75" customHeight="1">
      <c r="A6" s="230" t="s">
        <v>40</v>
      </c>
      <c r="B6" s="1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2"/>
      <c r="N6" s="122"/>
      <c r="O6" s="122"/>
      <c r="P6" s="122"/>
      <c r="Q6" s="122"/>
    </row>
    <row r="7" spans="1:17" s="10" customFormat="1" ht="21.75" customHeight="1">
      <c r="A7" s="337" t="s">
        <v>43</v>
      </c>
      <c r="B7" s="338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200">
        <v>342</v>
      </c>
      <c r="Q7" s="122"/>
    </row>
    <row r="8" spans="1:17" s="10" customFormat="1" ht="21" customHeight="1" thickBot="1">
      <c r="A8" s="360" t="s">
        <v>39</v>
      </c>
      <c r="B8" s="346"/>
      <c r="C8" s="122"/>
      <c r="D8" s="122"/>
      <c r="E8" s="122"/>
      <c r="F8" s="122"/>
      <c r="G8" s="123"/>
      <c r="H8" s="122"/>
      <c r="I8" s="136"/>
      <c r="J8" s="122"/>
      <c r="K8" s="122"/>
      <c r="L8" s="122"/>
      <c r="M8" s="122"/>
      <c r="N8" s="122"/>
      <c r="O8" s="122"/>
      <c r="P8" s="136">
        <f>201100+18000</f>
        <v>219100</v>
      </c>
      <c r="Q8" s="134"/>
    </row>
    <row r="9" spans="1:17" s="10" customFormat="1" ht="20.25" customHeight="1" thickBot="1">
      <c r="A9" s="355" t="s">
        <v>4</v>
      </c>
      <c r="B9" s="356"/>
      <c r="C9" s="124"/>
      <c r="D9" s="125"/>
      <c r="E9" s="125"/>
      <c r="F9" s="125"/>
      <c r="G9" s="124"/>
      <c r="H9" s="125"/>
      <c r="I9" s="135"/>
      <c r="J9" s="124"/>
      <c r="K9" s="125"/>
      <c r="L9" s="124"/>
      <c r="M9" s="126"/>
      <c r="N9" s="127"/>
      <c r="O9" s="127"/>
      <c r="P9" s="127">
        <f>SUM(P7:P8)</f>
        <v>219442</v>
      </c>
      <c r="Q9" s="54">
        <f>SUM(P9)</f>
        <v>219442</v>
      </c>
    </row>
    <row r="10" spans="1:17" s="10" customFormat="1" ht="20.25" customHeight="1" thickBot="1">
      <c r="A10" s="355" t="s">
        <v>5</v>
      </c>
      <c r="B10" s="359"/>
      <c r="C10" s="124"/>
      <c r="D10" s="125"/>
      <c r="E10" s="125"/>
      <c r="F10" s="125"/>
      <c r="G10" s="124"/>
      <c r="H10" s="125"/>
      <c r="I10" s="135"/>
      <c r="J10" s="124"/>
      <c r="K10" s="125"/>
      <c r="L10" s="124"/>
      <c r="M10" s="176"/>
      <c r="N10" s="53"/>
      <c r="O10" s="53"/>
      <c r="P10" s="207">
        <v>885838.62</v>
      </c>
      <c r="Q10" s="206">
        <f>SUM(H10:P10)</f>
        <v>885838.62</v>
      </c>
    </row>
    <row r="11" spans="1:17" s="10" customFormat="1" ht="20.25" customHeight="1">
      <c r="A11" s="371">
        <v>100</v>
      </c>
      <c r="B11" s="376"/>
      <c r="C11" s="174"/>
      <c r="D11" s="66"/>
      <c r="E11" s="66"/>
      <c r="F11" s="66"/>
      <c r="G11" s="174"/>
      <c r="H11" s="66"/>
      <c r="I11" s="175"/>
      <c r="J11" s="174"/>
      <c r="K11" s="66"/>
      <c r="L11" s="174"/>
      <c r="M11" s="66"/>
      <c r="N11" s="66"/>
      <c r="O11" s="66"/>
      <c r="P11" s="232"/>
      <c r="Q11" s="232"/>
    </row>
    <row r="12" spans="1:17" s="10" customFormat="1" ht="20.25" customHeight="1" thickBot="1">
      <c r="A12" s="373">
        <v>101</v>
      </c>
      <c r="B12" s="377"/>
      <c r="C12" s="255"/>
      <c r="D12" s="256"/>
      <c r="E12" s="256"/>
      <c r="F12" s="256"/>
      <c r="G12" s="255"/>
      <c r="H12" s="256"/>
      <c r="I12" s="257"/>
      <c r="J12" s="255"/>
      <c r="K12" s="256"/>
      <c r="L12" s="255"/>
      <c r="M12" s="256"/>
      <c r="N12" s="256"/>
      <c r="O12" s="256"/>
      <c r="P12" s="258"/>
      <c r="Q12" s="258"/>
    </row>
    <row r="13" spans="1:17" s="10" customFormat="1" ht="20.25" customHeight="1" thickBot="1">
      <c r="A13" s="349" t="s">
        <v>4</v>
      </c>
      <c r="B13" s="378"/>
      <c r="C13" s="128"/>
      <c r="D13" s="129"/>
      <c r="E13" s="129"/>
      <c r="F13" s="129"/>
      <c r="G13" s="128"/>
      <c r="H13" s="129"/>
      <c r="I13" s="137"/>
      <c r="J13" s="128"/>
      <c r="K13" s="129"/>
      <c r="L13" s="128"/>
      <c r="M13" s="130"/>
      <c r="N13" s="131"/>
      <c r="O13" s="131"/>
      <c r="P13" s="277"/>
      <c r="Q13" s="235"/>
    </row>
    <row r="14" spans="1:17" s="10" customFormat="1" ht="20.25" customHeight="1" thickBot="1">
      <c r="A14" s="355" t="s">
        <v>5</v>
      </c>
      <c r="B14" s="359"/>
      <c r="C14" s="124">
        <v>133369</v>
      </c>
      <c r="D14" s="125"/>
      <c r="E14" s="125"/>
      <c r="F14" s="125"/>
      <c r="G14" s="124"/>
      <c r="H14" s="125"/>
      <c r="I14" s="135"/>
      <c r="J14" s="124"/>
      <c r="K14" s="125"/>
      <c r="L14" s="124"/>
      <c r="M14" s="176"/>
      <c r="N14" s="53"/>
      <c r="O14" s="53"/>
      <c r="P14" s="207"/>
      <c r="Q14" s="206">
        <f>SUM(C14:P14)</f>
        <v>133369</v>
      </c>
    </row>
    <row r="15" spans="1:17" s="10" customFormat="1" ht="20.25" customHeight="1">
      <c r="A15" s="371">
        <v>130</v>
      </c>
      <c r="B15" s="372"/>
      <c r="C15" s="174"/>
      <c r="D15" s="66"/>
      <c r="E15" s="66"/>
      <c r="F15" s="66"/>
      <c r="G15" s="174"/>
      <c r="H15" s="66"/>
      <c r="I15" s="175"/>
      <c r="J15" s="174"/>
      <c r="K15" s="66"/>
      <c r="L15" s="174"/>
      <c r="M15" s="66"/>
      <c r="N15" s="66"/>
      <c r="O15" s="66"/>
      <c r="P15" s="174"/>
      <c r="Q15" s="174"/>
    </row>
    <row r="16" spans="1:17" s="10" customFormat="1" ht="19.5" customHeight="1" thickBot="1">
      <c r="A16" s="373">
        <v>131</v>
      </c>
      <c r="B16" s="374"/>
      <c r="C16" s="255"/>
      <c r="D16" s="256"/>
      <c r="E16" s="256"/>
      <c r="F16" s="256"/>
      <c r="G16" s="255">
        <v>32616</v>
      </c>
      <c r="H16" s="256"/>
      <c r="I16" s="257">
        <v>6840</v>
      </c>
      <c r="J16" s="255"/>
      <c r="K16" s="256"/>
      <c r="L16" s="255"/>
      <c r="M16" s="256"/>
      <c r="N16" s="256"/>
      <c r="O16" s="256"/>
      <c r="P16" s="255"/>
      <c r="Q16" s="255"/>
    </row>
    <row r="17" spans="1:17" s="10" customFormat="1" ht="21" customHeight="1" thickBot="1">
      <c r="A17" s="355" t="s">
        <v>4</v>
      </c>
      <c r="B17" s="356"/>
      <c r="C17" s="124"/>
      <c r="D17" s="125"/>
      <c r="E17" s="125"/>
      <c r="F17" s="125"/>
      <c r="G17" s="124">
        <f>SUM(G16)</f>
        <v>32616</v>
      </c>
      <c r="H17" s="125"/>
      <c r="I17" s="135">
        <f>SUM(I16)</f>
        <v>6840</v>
      </c>
      <c r="J17" s="124"/>
      <c r="K17" s="125"/>
      <c r="L17" s="124"/>
      <c r="M17" s="176"/>
      <c r="N17" s="53"/>
      <c r="O17" s="53"/>
      <c r="P17" s="127"/>
      <c r="Q17" s="54">
        <f>SUM(G17:P17)</f>
        <v>39456</v>
      </c>
    </row>
    <row r="18" spans="1:17" s="10" customFormat="1" ht="20.25" customHeight="1" thickBot="1">
      <c r="A18" s="349" t="s">
        <v>5</v>
      </c>
      <c r="B18" s="370"/>
      <c r="C18" s="111"/>
      <c r="D18" s="56"/>
      <c r="E18" s="56"/>
      <c r="F18" s="56"/>
      <c r="G18" s="111">
        <v>135615</v>
      </c>
      <c r="H18" s="56"/>
      <c r="I18" s="84">
        <v>33420</v>
      </c>
      <c r="J18" s="111"/>
      <c r="K18" s="56"/>
      <c r="L18" s="111"/>
      <c r="M18" s="56"/>
      <c r="N18" s="56"/>
      <c r="O18" s="56"/>
      <c r="P18" s="111"/>
      <c r="Q18" s="111">
        <f>SUM(E18:P18)</f>
        <v>169035</v>
      </c>
    </row>
    <row r="19" spans="1:17" s="10" customFormat="1" ht="20.25" customHeight="1">
      <c r="A19" s="246">
        <v>250</v>
      </c>
      <c r="B19" s="253"/>
      <c r="C19" s="265"/>
      <c r="D19" s="266"/>
      <c r="E19" s="266"/>
      <c r="F19" s="266"/>
      <c r="G19" s="265"/>
      <c r="H19" s="266"/>
      <c r="I19" s="267"/>
      <c r="J19" s="265"/>
      <c r="K19" s="266"/>
      <c r="L19" s="265"/>
      <c r="M19" s="270"/>
      <c r="N19" s="271"/>
      <c r="O19" s="271"/>
      <c r="P19" s="268"/>
      <c r="Q19" s="269"/>
    </row>
    <row r="20" spans="1:17" s="10" customFormat="1" ht="20.25" customHeight="1" thickBot="1">
      <c r="A20" s="373">
        <v>254</v>
      </c>
      <c r="B20" s="374"/>
      <c r="C20" s="128"/>
      <c r="D20" s="129"/>
      <c r="E20" s="129"/>
      <c r="F20" s="129"/>
      <c r="G20" s="128"/>
      <c r="H20" s="129"/>
      <c r="I20" s="137"/>
      <c r="J20" s="128"/>
      <c r="K20" s="129"/>
      <c r="L20" s="128"/>
      <c r="M20" s="130"/>
      <c r="N20" s="131"/>
      <c r="O20" s="131"/>
      <c r="P20" s="132"/>
      <c r="Q20" s="111"/>
    </row>
    <row r="21" spans="1:17" s="10" customFormat="1" ht="20.25" customHeight="1" thickBot="1">
      <c r="A21" s="355" t="s">
        <v>4</v>
      </c>
      <c r="B21" s="356"/>
      <c r="C21" s="124"/>
      <c r="D21" s="125"/>
      <c r="E21" s="125"/>
      <c r="F21" s="125"/>
      <c r="G21" s="124"/>
      <c r="H21" s="125"/>
      <c r="I21" s="135"/>
      <c r="J21" s="124"/>
      <c r="K21" s="125"/>
      <c r="L21" s="124"/>
      <c r="M21" s="176"/>
      <c r="N21" s="53"/>
      <c r="O21" s="53"/>
      <c r="P21" s="127"/>
      <c r="Q21" s="54"/>
    </row>
    <row r="22" spans="1:17" s="10" customFormat="1" ht="20.25" customHeight="1" thickBot="1">
      <c r="A22" s="349" t="s">
        <v>5</v>
      </c>
      <c r="B22" s="370"/>
      <c r="C22" s="259"/>
      <c r="D22" s="260"/>
      <c r="E22" s="260"/>
      <c r="F22" s="260"/>
      <c r="G22" s="259"/>
      <c r="H22" s="260"/>
      <c r="I22" s="261"/>
      <c r="J22" s="259"/>
      <c r="K22" s="260"/>
      <c r="L22" s="259"/>
      <c r="M22" s="104"/>
      <c r="N22" s="262"/>
      <c r="O22" s="262"/>
      <c r="P22" s="263"/>
      <c r="Q22" s="264"/>
    </row>
    <row r="23" spans="1:17" s="10" customFormat="1" ht="22.5" customHeight="1">
      <c r="A23" s="322">
        <v>300</v>
      </c>
      <c r="B23" s="361"/>
      <c r="C23" s="30"/>
      <c r="D23" s="31"/>
      <c r="E23" s="31"/>
      <c r="F23" s="31"/>
      <c r="G23" s="31"/>
      <c r="H23" s="31"/>
      <c r="I23" s="31"/>
      <c r="J23" s="30"/>
      <c r="K23" s="31"/>
      <c r="L23" s="30"/>
      <c r="M23" s="31"/>
      <c r="N23" s="31"/>
      <c r="O23" s="31"/>
      <c r="P23" s="31"/>
      <c r="Q23" s="32"/>
    </row>
    <row r="24" spans="1:17" s="10" customFormat="1" ht="23.25" customHeight="1" hidden="1">
      <c r="A24" s="353">
        <v>509</v>
      </c>
      <c r="B24" s="354"/>
      <c r="C24" s="139"/>
      <c r="D24" s="13"/>
      <c r="E24" s="13"/>
      <c r="F24" s="13"/>
      <c r="G24" s="13"/>
      <c r="H24" s="13"/>
      <c r="I24" s="13"/>
      <c r="J24" s="25"/>
      <c r="K24" s="13"/>
      <c r="L24" s="25"/>
      <c r="M24" s="118"/>
      <c r="N24" s="118"/>
      <c r="O24" s="118"/>
      <c r="P24" s="118"/>
      <c r="Q24" s="14"/>
    </row>
    <row r="25" spans="1:17" s="10" customFormat="1" ht="21.75" customHeight="1" thickBot="1">
      <c r="A25" s="368">
        <v>301</v>
      </c>
      <c r="B25" s="369"/>
      <c r="C25" s="26"/>
      <c r="D25" s="29"/>
      <c r="E25" s="29"/>
      <c r="F25" s="29"/>
      <c r="G25" s="29"/>
      <c r="H25" s="29"/>
      <c r="I25" s="138"/>
      <c r="J25" s="27"/>
      <c r="K25" s="29"/>
      <c r="L25" s="27"/>
      <c r="M25" s="42"/>
      <c r="N25" s="42"/>
      <c r="O25" s="42">
        <v>123.22</v>
      </c>
      <c r="P25" s="42"/>
      <c r="Q25" s="205"/>
    </row>
    <row r="26" spans="1:17" s="10" customFormat="1" ht="21" customHeight="1" thickBot="1">
      <c r="A26" s="355" t="s">
        <v>4</v>
      </c>
      <c r="B26" s="331"/>
      <c r="C26" s="49"/>
      <c r="D26" s="50"/>
      <c r="E26" s="50"/>
      <c r="F26" s="50"/>
      <c r="G26" s="50"/>
      <c r="H26" s="50"/>
      <c r="I26" s="83"/>
      <c r="J26" s="54"/>
      <c r="K26" s="50"/>
      <c r="L26" s="49"/>
      <c r="M26" s="51"/>
      <c r="N26" s="51"/>
      <c r="O26" s="207">
        <f>SUM(O25)</f>
        <v>123.22</v>
      </c>
      <c r="P26" s="51"/>
      <c r="Q26" s="206">
        <f>SUM(O26:P26)</f>
        <v>123.22</v>
      </c>
    </row>
    <row r="27" spans="1:17" s="10" customFormat="1" ht="21" customHeight="1" thickBot="1">
      <c r="A27" s="355" t="s">
        <v>5</v>
      </c>
      <c r="B27" s="331"/>
      <c r="C27" s="52"/>
      <c r="D27" s="50"/>
      <c r="E27" s="50"/>
      <c r="F27" s="50"/>
      <c r="G27" s="50"/>
      <c r="H27" s="50"/>
      <c r="I27" s="83"/>
      <c r="J27" s="49"/>
      <c r="K27" s="50"/>
      <c r="L27" s="49"/>
      <c r="M27" s="53"/>
      <c r="N27" s="53"/>
      <c r="O27" s="207">
        <v>616.1</v>
      </c>
      <c r="P27" s="51"/>
      <c r="Q27" s="206">
        <f>SUM(O27:P27)</f>
        <v>616.1</v>
      </c>
    </row>
    <row r="28" spans="1:17" s="10" customFormat="1" ht="17.25">
      <c r="A28" s="20">
        <v>500</v>
      </c>
      <c r="B28" s="12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2"/>
      <c r="N28" s="122"/>
      <c r="O28" s="122"/>
      <c r="P28" s="122"/>
      <c r="Q28" s="122"/>
    </row>
    <row r="29" spans="1:17" s="10" customFormat="1" ht="20.25" customHeight="1" thickBot="1">
      <c r="A29" s="335">
        <v>520</v>
      </c>
      <c r="B29" s="336"/>
      <c r="C29" s="122"/>
      <c r="D29" s="122"/>
      <c r="E29" s="122"/>
      <c r="F29" s="122"/>
      <c r="G29" s="123"/>
      <c r="H29" s="122"/>
      <c r="I29" s="136"/>
      <c r="J29" s="122"/>
      <c r="K29" s="122"/>
      <c r="L29" s="122"/>
      <c r="M29" s="122"/>
      <c r="N29" s="122"/>
      <c r="O29" s="122"/>
      <c r="P29" s="122"/>
      <c r="Q29" s="134"/>
    </row>
    <row r="30" spans="1:17" s="10" customFormat="1" ht="19.5" customHeight="1">
      <c r="A30" s="365" t="s">
        <v>31</v>
      </c>
      <c r="B30" s="366"/>
      <c r="C30" s="323"/>
      <c r="D30" s="324"/>
      <c r="E30" s="324"/>
      <c r="F30" s="324"/>
      <c r="G30" s="323"/>
      <c r="H30" s="324"/>
      <c r="I30" s="325"/>
      <c r="J30" s="323"/>
      <c r="K30" s="324"/>
      <c r="L30" s="323"/>
      <c r="M30" s="326"/>
      <c r="N30" s="327"/>
      <c r="O30" s="327"/>
      <c r="P30" s="327"/>
      <c r="Q30" s="328"/>
    </row>
    <row r="31" spans="1:17" ht="19.5" customHeight="1">
      <c r="A31" s="367" t="s">
        <v>5</v>
      </c>
      <c r="B31" s="367"/>
      <c r="C31" s="329"/>
      <c r="D31" s="64"/>
      <c r="E31" s="64"/>
      <c r="F31" s="64"/>
      <c r="G31" s="329"/>
      <c r="H31" s="64"/>
      <c r="I31" s="82"/>
      <c r="J31" s="329"/>
      <c r="K31" s="64"/>
      <c r="L31" s="329"/>
      <c r="M31" s="64"/>
      <c r="N31" s="64"/>
      <c r="O31" s="64"/>
      <c r="P31" s="329"/>
      <c r="Q31" s="329"/>
    </row>
    <row r="32" spans="1:17" ht="21.75">
      <c r="A32" s="73"/>
      <c r="B32" s="3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1.75">
      <c r="A33" s="339"/>
      <c r="B33" s="339"/>
      <c r="C33" s="74"/>
      <c r="D33" s="74"/>
      <c r="E33" s="74"/>
      <c r="F33" s="74"/>
      <c r="G33" s="215"/>
      <c r="H33" s="74"/>
      <c r="I33" s="194"/>
      <c r="J33" s="74"/>
      <c r="K33" s="74"/>
      <c r="L33" s="74"/>
      <c r="M33" s="74"/>
      <c r="N33" s="74"/>
      <c r="O33" s="74"/>
      <c r="P33" s="74"/>
      <c r="Q33" s="216"/>
    </row>
    <row r="34" spans="1:17" ht="21.75">
      <c r="A34" s="375"/>
      <c r="B34" s="375"/>
      <c r="C34" s="105"/>
      <c r="D34" s="104"/>
      <c r="E34" s="104"/>
      <c r="F34" s="104"/>
      <c r="G34" s="105"/>
      <c r="H34" s="104"/>
      <c r="I34" s="214"/>
      <c r="J34" s="105"/>
      <c r="K34" s="104"/>
      <c r="L34" s="105"/>
      <c r="M34" s="105"/>
      <c r="N34" s="105"/>
      <c r="O34" s="105"/>
      <c r="P34" s="105"/>
      <c r="Q34" s="105"/>
    </row>
    <row r="35" spans="1:17" ht="21.75">
      <c r="A35" s="350"/>
      <c r="B35" s="350"/>
      <c r="C35" s="105"/>
      <c r="D35" s="104"/>
      <c r="E35" s="104"/>
      <c r="F35" s="104"/>
      <c r="G35" s="105"/>
      <c r="H35" s="104"/>
      <c r="I35" s="214"/>
      <c r="J35" s="105"/>
      <c r="K35" s="104"/>
      <c r="L35" s="105"/>
      <c r="M35" s="104"/>
      <c r="N35" s="104"/>
      <c r="O35" s="104"/>
      <c r="P35" s="105"/>
      <c r="Q35" s="105"/>
    </row>
  </sheetData>
  <mergeCells count="35">
    <mergeCell ref="A7:B7"/>
    <mergeCell ref="A11:B11"/>
    <mergeCell ref="A12:B12"/>
    <mergeCell ref="A14:B14"/>
    <mergeCell ref="A13:B13"/>
    <mergeCell ref="A9:B9"/>
    <mergeCell ref="A35:B35"/>
    <mergeCell ref="A20:B20"/>
    <mergeCell ref="A21:B21"/>
    <mergeCell ref="A22:B22"/>
    <mergeCell ref="A33:B33"/>
    <mergeCell ref="A34:B34"/>
    <mergeCell ref="A27:B27"/>
    <mergeCell ref="A24:B24"/>
    <mergeCell ref="A26:B26"/>
    <mergeCell ref="A29:B29"/>
    <mergeCell ref="A25:B25"/>
    <mergeCell ref="A17:B17"/>
    <mergeCell ref="A18:B18"/>
    <mergeCell ref="A15:B15"/>
    <mergeCell ref="A16:B16"/>
    <mergeCell ref="Q4:Q5"/>
    <mergeCell ref="G4:H4"/>
    <mergeCell ref="E4:F4"/>
    <mergeCell ref="C4:D4"/>
    <mergeCell ref="A30:B30"/>
    <mergeCell ref="A31:B31"/>
    <mergeCell ref="A1:Q1"/>
    <mergeCell ref="A8:B8"/>
    <mergeCell ref="A10:B10"/>
    <mergeCell ref="A23:B23"/>
    <mergeCell ref="A2:Q2"/>
    <mergeCell ref="A3:Q3"/>
    <mergeCell ref="I4:L4"/>
    <mergeCell ref="M4:N4"/>
  </mergeCells>
  <printOptions/>
  <pageMargins left="0.26" right="0.07874015748031496" top="0.23" bottom="0.15" header="0.1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workbookViewId="0" topLeftCell="A10">
      <selection activeCell="I25" sqref="I25"/>
    </sheetView>
  </sheetViews>
  <sheetFormatPr defaultColWidth="9.140625" defaultRowHeight="21.75"/>
  <cols>
    <col min="2" max="2" width="9.8515625" style="0" customWidth="1"/>
    <col min="3" max="3" width="7.28125" style="0" customWidth="1"/>
    <col min="4" max="4" width="6.28125" style="0" customWidth="1"/>
    <col min="5" max="5" width="6.8515625" style="0" customWidth="1"/>
    <col min="6" max="6" width="6.140625" style="0" customWidth="1"/>
    <col min="7" max="7" width="6.57421875" style="0" customWidth="1"/>
    <col min="8" max="8" width="6.8515625" style="0" customWidth="1"/>
    <col min="9" max="9" width="7.57421875" style="0" customWidth="1"/>
    <col min="10" max="10" width="9.42187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7.8515625" style="0" customWidth="1"/>
    <col min="15" max="15" width="8.421875" style="0" customWidth="1"/>
    <col min="17" max="17" width="12.8515625" style="0" customWidth="1"/>
  </cols>
  <sheetData>
    <row r="1" spans="1:17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3.25">
      <c r="A3" s="379" t="s">
        <v>42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1:17" s="10" customFormat="1" ht="21.75" customHeight="1">
      <c r="A4" s="4" t="s">
        <v>28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s="10" customFormat="1" ht="17.25" customHeight="1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</row>
    <row r="6" spans="1:17" s="10" customFormat="1" ht="17.25" customHeight="1">
      <c r="A6" s="238" t="s">
        <v>40</v>
      </c>
      <c r="B6" s="12"/>
      <c r="C6" s="47"/>
      <c r="D6" s="47"/>
      <c r="E6" s="47"/>
      <c r="F6" s="47"/>
      <c r="G6" s="47"/>
      <c r="H6" s="47"/>
      <c r="I6" s="47"/>
      <c r="J6" s="47"/>
      <c r="K6" s="47"/>
      <c r="L6" s="47"/>
      <c r="M6" s="146"/>
      <c r="N6" s="146"/>
      <c r="O6" s="146"/>
      <c r="P6" s="146"/>
      <c r="Q6" s="122"/>
    </row>
    <row r="7" spans="1:17" s="10" customFormat="1" ht="17.25">
      <c r="A7" s="337" t="s">
        <v>43</v>
      </c>
      <c r="B7" s="33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2"/>
      <c r="N7" s="122"/>
      <c r="O7" s="122"/>
      <c r="P7" s="274">
        <v>242976.2</v>
      </c>
      <c r="Q7" s="275"/>
    </row>
    <row r="8" spans="1:17" s="10" customFormat="1" ht="18" thickBot="1">
      <c r="A8" s="360" t="s">
        <v>39</v>
      </c>
      <c r="B8" s="346"/>
      <c r="C8" s="122"/>
      <c r="D8" s="122"/>
      <c r="E8" s="122"/>
      <c r="F8" s="122"/>
      <c r="G8" s="123"/>
      <c r="H8" s="122"/>
      <c r="I8" s="136"/>
      <c r="J8" s="122"/>
      <c r="K8" s="122"/>
      <c r="L8" s="122"/>
      <c r="M8" s="122"/>
      <c r="N8" s="122"/>
      <c r="O8" s="122"/>
      <c r="P8" s="274">
        <v>11000</v>
      </c>
      <c r="Q8" s="134"/>
    </row>
    <row r="9" spans="1:17" s="10" customFormat="1" ht="18" thickBot="1">
      <c r="A9" s="355" t="s">
        <v>4</v>
      </c>
      <c r="B9" s="356"/>
      <c r="C9" s="124"/>
      <c r="D9" s="125"/>
      <c r="E9" s="125"/>
      <c r="F9" s="125"/>
      <c r="G9" s="124"/>
      <c r="H9" s="125"/>
      <c r="I9" s="135"/>
      <c r="J9" s="124"/>
      <c r="K9" s="125"/>
      <c r="L9" s="124"/>
      <c r="M9" s="126"/>
      <c r="N9" s="127"/>
      <c r="O9" s="127"/>
      <c r="P9" s="207">
        <f>SUM(P7:P8)</f>
        <v>253976.2</v>
      </c>
      <c r="Q9" s="206">
        <f>SUM(P9)</f>
        <v>253976.2</v>
      </c>
    </row>
    <row r="10" spans="1:17" s="10" customFormat="1" ht="18" thickBot="1">
      <c r="A10" s="355" t="s">
        <v>5</v>
      </c>
      <c r="B10" s="359"/>
      <c r="C10" s="128"/>
      <c r="D10" s="129"/>
      <c r="E10" s="129"/>
      <c r="F10" s="129"/>
      <c r="G10" s="128"/>
      <c r="H10" s="129"/>
      <c r="I10" s="137"/>
      <c r="J10" s="128"/>
      <c r="K10" s="129"/>
      <c r="L10" s="128"/>
      <c r="M10" s="130"/>
      <c r="N10" s="131"/>
      <c r="O10" s="131"/>
      <c r="P10" s="277">
        <v>603976.2</v>
      </c>
      <c r="Q10" s="235">
        <v>603976.2</v>
      </c>
    </row>
    <row r="11" spans="1:17" s="10" customFormat="1" ht="17.25">
      <c r="A11" s="322">
        <v>130</v>
      </c>
      <c r="B11" s="361"/>
      <c r="C11" s="30"/>
      <c r="D11" s="31"/>
      <c r="E11" s="31"/>
      <c r="F11" s="31"/>
      <c r="G11" s="31"/>
      <c r="H11" s="31"/>
      <c r="I11" s="31"/>
      <c r="J11" s="30"/>
      <c r="K11" s="31"/>
      <c r="L11" s="30"/>
      <c r="M11" s="31"/>
      <c r="N11" s="31"/>
      <c r="O11" s="31"/>
      <c r="P11" s="31"/>
      <c r="Q11" s="32"/>
    </row>
    <row r="12" spans="1:17" s="10" customFormat="1" ht="20.25" customHeight="1" hidden="1">
      <c r="A12" s="353">
        <v>515</v>
      </c>
      <c r="B12" s="354"/>
      <c r="C12" s="139"/>
      <c r="D12" s="13"/>
      <c r="E12" s="13"/>
      <c r="F12" s="13"/>
      <c r="G12" s="13"/>
      <c r="H12" s="13"/>
      <c r="I12" s="13"/>
      <c r="J12" s="25"/>
      <c r="K12" s="13"/>
      <c r="L12" s="25"/>
      <c r="M12" s="118"/>
      <c r="N12" s="118"/>
      <c r="O12" s="118"/>
      <c r="P12" s="118"/>
      <c r="Q12" s="14"/>
    </row>
    <row r="13" spans="1:17" s="10" customFormat="1" ht="20.25" customHeight="1" thickBot="1">
      <c r="A13" s="368">
        <v>131</v>
      </c>
      <c r="B13" s="369"/>
      <c r="C13" s="26"/>
      <c r="D13" s="29"/>
      <c r="E13" s="29"/>
      <c r="F13" s="29"/>
      <c r="G13" s="29"/>
      <c r="H13" s="29"/>
      <c r="I13" s="138"/>
      <c r="J13" s="27"/>
      <c r="K13" s="29"/>
      <c r="L13" s="27"/>
      <c r="M13" s="42"/>
      <c r="N13" s="42"/>
      <c r="O13" s="42"/>
      <c r="P13" s="42"/>
      <c r="Q13" s="28"/>
    </row>
    <row r="14" spans="1:17" s="10" customFormat="1" ht="21" customHeight="1" thickBot="1">
      <c r="A14" s="355" t="s">
        <v>4</v>
      </c>
      <c r="B14" s="331"/>
      <c r="C14" s="49"/>
      <c r="D14" s="50"/>
      <c r="E14" s="50"/>
      <c r="F14" s="50"/>
      <c r="G14" s="50"/>
      <c r="H14" s="50"/>
      <c r="I14" s="83"/>
      <c r="J14" s="54"/>
      <c r="K14" s="50"/>
      <c r="L14" s="49"/>
      <c r="M14" s="51"/>
      <c r="N14" s="51"/>
      <c r="O14" s="207"/>
      <c r="P14" s="51"/>
      <c r="Q14" s="206"/>
    </row>
    <row r="15" spans="1:17" s="10" customFormat="1" ht="21.75" customHeight="1" thickBot="1">
      <c r="A15" s="355" t="s">
        <v>5</v>
      </c>
      <c r="B15" s="331"/>
      <c r="C15" s="52"/>
      <c r="D15" s="50"/>
      <c r="E15" s="50"/>
      <c r="F15" s="50"/>
      <c r="G15" s="50"/>
      <c r="H15" s="50"/>
      <c r="I15" s="83">
        <v>19740</v>
      </c>
      <c r="J15" s="49"/>
      <c r="K15" s="50"/>
      <c r="L15" s="49"/>
      <c r="M15" s="53"/>
      <c r="N15" s="53"/>
      <c r="O15" s="207"/>
      <c r="P15" s="51"/>
      <c r="Q15" s="206">
        <v>19740</v>
      </c>
    </row>
    <row r="16" spans="1:17" s="10" customFormat="1" ht="17.25" customHeight="1" hidden="1">
      <c r="A16" s="355" t="s">
        <v>4</v>
      </c>
      <c r="B16" s="356"/>
      <c r="C16" s="124"/>
      <c r="D16" s="125"/>
      <c r="E16" s="125"/>
      <c r="F16" s="135"/>
      <c r="G16" s="124"/>
      <c r="H16" s="125"/>
      <c r="I16" s="135"/>
      <c r="J16" s="124"/>
      <c r="K16" s="125"/>
      <c r="L16" s="124"/>
      <c r="M16" s="126"/>
      <c r="N16" s="127"/>
      <c r="O16" s="127"/>
      <c r="P16" s="127"/>
      <c r="Q16" s="54"/>
    </row>
    <row r="17" spans="1:17" s="10" customFormat="1" ht="21" customHeight="1">
      <c r="A17" s="20">
        <v>250</v>
      </c>
      <c r="B17" s="1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s="10" customFormat="1" ht="21" customHeight="1" thickBot="1">
      <c r="A18" s="335">
        <v>254</v>
      </c>
      <c r="B18" s="336"/>
      <c r="C18" s="122"/>
      <c r="D18" s="122"/>
      <c r="E18" s="122"/>
      <c r="F18" s="122"/>
      <c r="G18" s="123"/>
      <c r="H18" s="122"/>
      <c r="I18" s="136"/>
      <c r="J18" s="122"/>
      <c r="K18" s="122"/>
      <c r="L18" s="122"/>
      <c r="M18" s="122"/>
      <c r="N18" s="122"/>
      <c r="O18" s="122"/>
      <c r="P18" s="122"/>
      <c r="Q18" s="136"/>
    </row>
    <row r="19" spans="1:17" s="10" customFormat="1" ht="20.25" customHeight="1" thickBot="1">
      <c r="A19" s="332" t="s">
        <v>31</v>
      </c>
      <c r="B19" s="334"/>
      <c r="C19" s="124"/>
      <c r="D19" s="125"/>
      <c r="E19" s="125"/>
      <c r="F19" s="125"/>
      <c r="G19" s="124"/>
      <c r="H19" s="125"/>
      <c r="I19" s="135"/>
      <c r="J19" s="124"/>
      <c r="K19" s="125"/>
      <c r="L19" s="124"/>
      <c r="M19" s="126"/>
      <c r="N19" s="127"/>
      <c r="O19" s="127"/>
      <c r="P19" s="127"/>
      <c r="Q19" s="54"/>
    </row>
    <row r="20" spans="1:17" s="10" customFormat="1" ht="21" customHeight="1" thickBot="1">
      <c r="A20" s="355" t="s">
        <v>5</v>
      </c>
      <c r="B20" s="359"/>
      <c r="C20" s="128">
        <v>77545</v>
      </c>
      <c r="D20" s="129"/>
      <c r="E20" s="129"/>
      <c r="F20" s="129"/>
      <c r="G20" s="128"/>
      <c r="H20" s="129"/>
      <c r="I20" s="137"/>
      <c r="J20" s="128"/>
      <c r="K20" s="129"/>
      <c r="L20" s="128"/>
      <c r="M20" s="130"/>
      <c r="N20" s="131"/>
      <c r="O20" s="131"/>
      <c r="P20" s="132"/>
      <c r="Q20" s="111">
        <f>SUM(C20:P20)</f>
        <v>77545</v>
      </c>
    </row>
    <row r="21" spans="1:17" s="10" customFormat="1" ht="17.25">
      <c r="A21" s="20">
        <v>300</v>
      </c>
      <c r="B21" s="1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s="10" customFormat="1" ht="18" thickBot="1">
      <c r="A22" s="335">
        <v>301</v>
      </c>
      <c r="B22" s="336"/>
      <c r="C22" s="122"/>
      <c r="D22" s="122"/>
      <c r="E22" s="122"/>
      <c r="F22" s="122"/>
      <c r="G22" s="123"/>
      <c r="H22" s="122"/>
      <c r="I22" s="136"/>
      <c r="J22" s="122"/>
      <c r="K22" s="122"/>
      <c r="L22" s="122"/>
      <c r="M22" s="122"/>
      <c r="N22" s="122"/>
      <c r="O22" s="122">
        <f>123.22+123.22</f>
        <v>246.44</v>
      </c>
      <c r="P22" s="122"/>
      <c r="Q22" s="276"/>
    </row>
    <row r="23" spans="1:17" ht="20.25" customHeight="1" thickBot="1">
      <c r="A23" s="332" t="s">
        <v>31</v>
      </c>
      <c r="B23" s="334"/>
      <c r="C23" s="124"/>
      <c r="D23" s="125"/>
      <c r="E23" s="125"/>
      <c r="F23" s="125"/>
      <c r="G23" s="124"/>
      <c r="H23" s="125"/>
      <c r="I23" s="135"/>
      <c r="J23" s="124"/>
      <c r="K23" s="125"/>
      <c r="L23" s="124"/>
      <c r="M23" s="126"/>
      <c r="N23" s="127"/>
      <c r="O23" s="207">
        <f>SUM(O22)</f>
        <v>246.44</v>
      </c>
      <c r="P23" s="127"/>
      <c r="Q23" s="206">
        <f>SUM(O23:P23)</f>
        <v>246.44</v>
      </c>
    </row>
    <row r="24" spans="1:17" ht="21" customHeight="1" thickBot="1">
      <c r="A24" s="355" t="s">
        <v>5</v>
      </c>
      <c r="B24" s="359"/>
      <c r="C24" s="128"/>
      <c r="D24" s="129"/>
      <c r="E24" s="129"/>
      <c r="F24" s="129"/>
      <c r="G24" s="128"/>
      <c r="H24" s="129"/>
      <c r="I24" s="137"/>
      <c r="J24" s="128"/>
      <c r="K24" s="129"/>
      <c r="L24" s="128"/>
      <c r="M24" s="130"/>
      <c r="N24" s="131"/>
      <c r="O24" s="131">
        <v>739.32</v>
      </c>
      <c r="P24" s="132"/>
      <c r="Q24" s="235">
        <v>739.32</v>
      </c>
    </row>
    <row r="25" spans="1:17" ht="21.75">
      <c r="A25" s="20">
        <v>500</v>
      </c>
      <c r="B25" s="1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ht="21" customHeight="1" thickBot="1">
      <c r="A26" s="335">
        <v>520</v>
      </c>
      <c r="B26" s="336"/>
      <c r="C26" s="122"/>
      <c r="D26" s="122"/>
      <c r="E26" s="122"/>
      <c r="F26" s="122"/>
      <c r="G26" s="123"/>
      <c r="H26" s="122"/>
      <c r="I26" s="136"/>
      <c r="J26" s="122"/>
      <c r="K26" s="122"/>
      <c r="L26" s="122"/>
      <c r="M26" s="122"/>
      <c r="N26" s="122"/>
      <c r="O26" s="122"/>
      <c r="P26" s="122"/>
      <c r="Q26" s="136"/>
    </row>
    <row r="27" spans="1:17" ht="21" customHeight="1" thickBot="1">
      <c r="A27" s="332" t="s">
        <v>31</v>
      </c>
      <c r="B27" s="334"/>
      <c r="C27" s="124"/>
      <c r="D27" s="125"/>
      <c r="E27" s="125"/>
      <c r="F27" s="125"/>
      <c r="G27" s="124"/>
      <c r="H27" s="125"/>
      <c r="I27" s="135"/>
      <c r="J27" s="124"/>
      <c r="K27" s="125"/>
      <c r="L27" s="124"/>
      <c r="M27" s="126"/>
      <c r="N27" s="127"/>
      <c r="O27" s="127"/>
      <c r="P27" s="127"/>
      <c r="Q27" s="54"/>
    </row>
    <row r="28" spans="1:17" ht="21" customHeight="1" thickBot="1">
      <c r="A28" s="355" t="s">
        <v>5</v>
      </c>
      <c r="B28" s="359"/>
      <c r="C28" s="128"/>
      <c r="D28" s="129"/>
      <c r="E28" s="129"/>
      <c r="F28" s="129"/>
      <c r="G28" s="128"/>
      <c r="H28" s="129"/>
      <c r="I28" s="137">
        <v>1230000</v>
      </c>
      <c r="J28" s="128"/>
      <c r="K28" s="129"/>
      <c r="L28" s="128"/>
      <c r="M28" s="130"/>
      <c r="N28" s="131"/>
      <c r="O28" s="131"/>
      <c r="P28" s="132"/>
      <c r="Q28" s="111">
        <f>SUM(C28:P28)</f>
        <v>1230000</v>
      </c>
    </row>
    <row r="29" spans="1:17" ht="21" customHeight="1">
      <c r="A29" s="20">
        <v>900</v>
      </c>
      <c r="B29" s="12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2"/>
      <c r="N29" s="122"/>
      <c r="O29" s="122"/>
      <c r="P29" s="122"/>
      <c r="Q29" s="122"/>
    </row>
    <row r="30" spans="1:17" ht="21" customHeight="1" thickBot="1">
      <c r="A30" s="335">
        <v>904</v>
      </c>
      <c r="B30" s="336"/>
      <c r="C30" s="122"/>
      <c r="D30" s="122"/>
      <c r="E30" s="122"/>
      <c r="F30" s="122"/>
      <c r="G30" s="123"/>
      <c r="H30" s="122"/>
      <c r="I30" s="136"/>
      <c r="J30" s="122"/>
      <c r="K30" s="122"/>
      <c r="L30" s="122"/>
      <c r="M30" s="122"/>
      <c r="N30" s="122"/>
      <c r="O30" s="122"/>
      <c r="P30" s="122"/>
      <c r="Q30" s="134"/>
    </row>
    <row r="31" spans="1:17" ht="21" customHeight="1" thickBot="1">
      <c r="A31" s="332" t="s">
        <v>31</v>
      </c>
      <c r="B31" s="334"/>
      <c r="C31" s="124"/>
      <c r="D31" s="125"/>
      <c r="E31" s="125"/>
      <c r="F31" s="125"/>
      <c r="G31" s="124"/>
      <c r="H31" s="125"/>
      <c r="I31" s="135"/>
      <c r="J31" s="124"/>
      <c r="K31" s="125"/>
      <c r="L31" s="124"/>
      <c r="M31" s="126"/>
      <c r="N31" s="127"/>
      <c r="O31" s="127"/>
      <c r="P31" s="127"/>
      <c r="Q31" s="54"/>
    </row>
    <row r="32" spans="1:17" ht="21" customHeight="1" thickBot="1">
      <c r="A32" s="355" t="s">
        <v>5</v>
      </c>
      <c r="B32" s="359"/>
      <c r="C32" s="128"/>
      <c r="D32" s="129"/>
      <c r="E32" s="129"/>
      <c r="F32" s="129"/>
      <c r="G32" s="128"/>
      <c r="H32" s="129"/>
      <c r="I32" s="137">
        <v>658</v>
      </c>
      <c r="J32" s="128"/>
      <c r="K32" s="129"/>
      <c r="L32" s="128"/>
      <c r="M32" s="130"/>
      <c r="N32" s="131"/>
      <c r="O32" s="131"/>
      <c r="P32" s="132"/>
      <c r="Q32" s="111">
        <f>SUM(I32:P32)</f>
        <v>658</v>
      </c>
    </row>
  </sheetData>
  <mergeCells count="31">
    <mergeCell ref="A16:B16"/>
    <mergeCell ref="A12:B12"/>
    <mergeCell ref="A13:B13"/>
    <mergeCell ref="A14:B14"/>
    <mergeCell ref="A15:B15"/>
    <mergeCell ref="A3:Q3"/>
    <mergeCell ref="I4:L4"/>
    <mergeCell ref="M4:N4"/>
    <mergeCell ref="Q4:Q5"/>
    <mergeCell ref="C4:D4"/>
    <mergeCell ref="G4:H4"/>
    <mergeCell ref="A20:B20"/>
    <mergeCell ref="A19:B19"/>
    <mergeCell ref="A18:B18"/>
    <mergeCell ref="A1:Q1"/>
    <mergeCell ref="A2:Q2"/>
    <mergeCell ref="A11:B11"/>
    <mergeCell ref="A8:B8"/>
    <mergeCell ref="A9:B9"/>
    <mergeCell ref="A10:B10"/>
    <mergeCell ref="E4:F4"/>
    <mergeCell ref="A32:B32"/>
    <mergeCell ref="A7:B7"/>
    <mergeCell ref="A27:B27"/>
    <mergeCell ref="A28:B28"/>
    <mergeCell ref="A30:B30"/>
    <mergeCell ref="A31:B31"/>
    <mergeCell ref="A22:B22"/>
    <mergeCell ref="A23:B23"/>
    <mergeCell ref="A24:B24"/>
    <mergeCell ref="A26:B26"/>
  </mergeCells>
  <printOptions/>
  <pageMargins left="0.48" right="0.12" top="0.4" bottom="0.2" header="0.31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0">
      <selection activeCell="C18" sqref="C18"/>
    </sheetView>
  </sheetViews>
  <sheetFormatPr defaultColWidth="9.140625" defaultRowHeight="21.75"/>
  <cols>
    <col min="2" max="2" width="9.421875" style="0" customWidth="1"/>
    <col min="3" max="3" width="6.8515625" style="0" customWidth="1"/>
    <col min="4" max="4" width="6.140625" style="0" customWidth="1"/>
    <col min="5" max="5" width="7.57421875" style="0" customWidth="1"/>
    <col min="6" max="6" width="7.140625" style="0" customWidth="1"/>
    <col min="7" max="7" width="8.00390625" style="0" customWidth="1"/>
    <col min="8" max="8" width="6.28125" style="0" customWidth="1"/>
    <col min="10" max="10" width="7.7109375" style="0" customWidth="1"/>
    <col min="11" max="11" width="7.28125" style="0" customWidth="1"/>
    <col min="15" max="15" width="10.140625" style="0" customWidth="1"/>
    <col min="17" max="17" width="11.421875" style="0" customWidth="1"/>
  </cols>
  <sheetData>
    <row r="1" spans="1:17" ht="21.7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1.75" customHeight="1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1.75" customHeight="1">
      <c r="A3" s="379" t="s">
        <v>46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1:17" ht="21.75">
      <c r="A4" s="4" t="s">
        <v>28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</row>
    <row r="5" spans="1:17" ht="21.7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</row>
    <row r="6" spans="1:17" ht="20.25" customHeight="1">
      <c r="A6" s="238" t="s">
        <v>40</v>
      </c>
      <c r="B6" s="12"/>
      <c r="C6" s="47"/>
      <c r="D6" s="47"/>
      <c r="E6" s="47"/>
      <c r="F6" s="47"/>
      <c r="G6" s="47"/>
      <c r="H6" s="47"/>
      <c r="I6" s="47"/>
      <c r="J6" s="47"/>
      <c r="K6" s="47"/>
      <c r="L6" s="47"/>
      <c r="M6" s="146"/>
      <c r="N6" s="146"/>
      <c r="O6" s="146"/>
      <c r="P6" s="146"/>
      <c r="Q6" s="122"/>
    </row>
    <row r="7" spans="1:17" ht="19.5" customHeight="1">
      <c r="A7" s="337" t="s">
        <v>43</v>
      </c>
      <c r="B7" s="33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2"/>
      <c r="N7" s="122"/>
      <c r="O7" s="122"/>
      <c r="P7" s="274"/>
      <c r="Q7" s="275"/>
    </row>
    <row r="8" spans="1:17" ht="19.5" customHeight="1" thickBot="1">
      <c r="A8" s="360" t="s">
        <v>39</v>
      </c>
      <c r="B8" s="346"/>
      <c r="C8" s="122"/>
      <c r="D8" s="122"/>
      <c r="E8" s="122"/>
      <c r="F8" s="122"/>
      <c r="G8" s="123"/>
      <c r="H8" s="122"/>
      <c r="I8" s="136"/>
      <c r="J8" s="122"/>
      <c r="K8" s="122"/>
      <c r="L8" s="122"/>
      <c r="M8" s="122"/>
      <c r="N8" s="122"/>
      <c r="O8" s="122"/>
      <c r="P8" s="278">
        <f>14000+145500</f>
        <v>159500</v>
      </c>
      <c r="Q8" s="134"/>
    </row>
    <row r="9" spans="1:17" ht="18.75" customHeight="1" thickBot="1">
      <c r="A9" s="355" t="s">
        <v>4</v>
      </c>
      <c r="B9" s="356"/>
      <c r="C9" s="124"/>
      <c r="D9" s="125"/>
      <c r="E9" s="125"/>
      <c r="F9" s="125"/>
      <c r="G9" s="124"/>
      <c r="H9" s="125"/>
      <c r="I9" s="135"/>
      <c r="J9" s="124"/>
      <c r="K9" s="125"/>
      <c r="L9" s="124"/>
      <c r="M9" s="126"/>
      <c r="N9" s="127"/>
      <c r="O9" s="127"/>
      <c r="P9" s="279">
        <f>SUM(P8)</f>
        <v>159500</v>
      </c>
      <c r="Q9" s="280">
        <f>SUM(P9)</f>
        <v>159500</v>
      </c>
    </row>
    <row r="10" spans="1:17" ht="18" customHeight="1" thickBot="1">
      <c r="A10" s="355" t="s">
        <v>5</v>
      </c>
      <c r="B10" s="359"/>
      <c r="C10" s="128"/>
      <c r="D10" s="129"/>
      <c r="E10" s="129"/>
      <c r="F10" s="129"/>
      <c r="G10" s="128"/>
      <c r="H10" s="129"/>
      <c r="I10" s="137"/>
      <c r="J10" s="128"/>
      <c r="K10" s="129"/>
      <c r="L10" s="128"/>
      <c r="M10" s="130"/>
      <c r="N10" s="131"/>
      <c r="O10" s="131"/>
      <c r="P10" s="277">
        <v>763476.2</v>
      </c>
      <c r="Q10" s="235">
        <v>763476.2</v>
      </c>
    </row>
    <row r="11" spans="1:17" ht="18" customHeight="1">
      <c r="A11" s="246">
        <v>130</v>
      </c>
      <c r="B11" s="253"/>
      <c r="C11" s="265"/>
      <c r="D11" s="266"/>
      <c r="E11" s="266"/>
      <c r="F11" s="266"/>
      <c r="G11" s="265"/>
      <c r="H11" s="266"/>
      <c r="I11" s="267"/>
      <c r="J11" s="265"/>
      <c r="K11" s="266"/>
      <c r="L11" s="265"/>
      <c r="M11" s="270"/>
      <c r="N11" s="283"/>
      <c r="O11" s="283"/>
      <c r="P11" s="284"/>
      <c r="Q11" s="282"/>
    </row>
    <row r="12" spans="1:17" ht="19.5" customHeight="1" thickBot="1">
      <c r="A12" s="380">
        <v>131</v>
      </c>
      <c r="B12" s="381"/>
      <c r="C12" s="122"/>
      <c r="D12" s="122"/>
      <c r="E12" s="122"/>
      <c r="F12" s="122"/>
      <c r="G12" s="123"/>
      <c r="H12" s="122"/>
      <c r="I12" s="136"/>
      <c r="J12" s="122"/>
      <c r="K12" s="122"/>
      <c r="L12" s="122"/>
      <c r="M12" s="122"/>
      <c r="N12" s="122"/>
      <c r="O12" s="122"/>
      <c r="P12" s="122"/>
      <c r="Q12" s="134"/>
    </row>
    <row r="13" spans="1:17" ht="20.25" customHeight="1" thickBot="1">
      <c r="A13" s="355" t="s">
        <v>4</v>
      </c>
      <c r="B13" s="356"/>
      <c r="C13" s="124"/>
      <c r="D13" s="125"/>
      <c r="E13" s="125"/>
      <c r="F13" s="125"/>
      <c r="G13" s="124"/>
      <c r="H13" s="125"/>
      <c r="I13" s="135"/>
      <c r="J13" s="124"/>
      <c r="K13" s="125"/>
      <c r="L13" s="124"/>
      <c r="M13" s="126"/>
      <c r="N13" s="127"/>
      <c r="O13" s="127"/>
      <c r="P13" s="127"/>
      <c r="Q13" s="54"/>
    </row>
    <row r="14" spans="1:17" ht="19.5" customHeight="1" thickBot="1">
      <c r="A14" s="355" t="s">
        <v>5</v>
      </c>
      <c r="B14" s="331"/>
      <c r="C14" s="128"/>
      <c r="D14" s="129"/>
      <c r="E14" s="129"/>
      <c r="F14" s="129"/>
      <c r="G14" s="128"/>
      <c r="H14" s="129"/>
      <c r="I14" s="137">
        <v>19740</v>
      </c>
      <c r="J14" s="128"/>
      <c r="K14" s="129"/>
      <c r="L14" s="128"/>
      <c r="M14" s="130"/>
      <c r="N14" s="131"/>
      <c r="O14" s="131"/>
      <c r="P14" s="132"/>
      <c r="Q14" s="111">
        <f>SUM(I14:P14)</f>
        <v>19740</v>
      </c>
    </row>
    <row r="15" spans="1:17" ht="19.5" customHeight="1">
      <c r="A15" s="20">
        <v>250</v>
      </c>
      <c r="B15" s="1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ht="19.5" customHeight="1" thickBot="1">
      <c r="A16" s="335">
        <v>254</v>
      </c>
      <c r="B16" s="336"/>
      <c r="C16" s="122"/>
      <c r="D16" s="122"/>
      <c r="E16" s="122"/>
      <c r="F16" s="122"/>
      <c r="G16" s="123"/>
      <c r="H16" s="122"/>
      <c r="I16" s="136"/>
      <c r="J16" s="122"/>
      <c r="K16" s="122"/>
      <c r="L16" s="122"/>
      <c r="M16" s="122"/>
      <c r="N16" s="122"/>
      <c r="O16" s="122"/>
      <c r="P16" s="122"/>
      <c r="Q16" s="136"/>
    </row>
    <row r="17" spans="1:17" ht="20.25" customHeight="1" thickBot="1">
      <c r="A17" s="332" t="s">
        <v>31</v>
      </c>
      <c r="B17" s="334"/>
      <c r="C17" s="124"/>
      <c r="D17" s="125"/>
      <c r="E17" s="125"/>
      <c r="F17" s="125"/>
      <c r="G17" s="124"/>
      <c r="H17" s="125"/>
      <c r="I17" s="135"/>
      <c r="J17" s="124"/>
      <c r="K17" s="125"/>
      <c r="L17" s="124"/>
      <c r="M17" s="126"/>
      <c r="N17" s="127"/>
      <c r="O17" s="127"/>
      <c r="P17" s="127"/>
      <c r="Q17" s="54"/>
    </row>
    <row r="18" spans="1:17" ht="20.25" customHeight="1" thickBot="1">
      <c r="A18" s="355" t="s">
        <v>5</v>
      </c>
      <c r="B18" s="331"/>
      <c r="C18" s="128">
        <v>77545</v>
      </c>
      <c r="D18" s="129"/>
      <c r="E18" s="129"/>
      <c r="F18" s="129"/>
      <c r="G18" s="128"/>
      <c r="H18" s="129"/>
      <c r="I18" s="137"/>
      <c r="J18" s="128"/>
      <c r="K18" s="129"/>
      <c r="L18" s="128"/>
      <c r="M18" s="130"/>
      <c r="N18" s="131"/>
      <c r="O18" s="131"/>
      <c r="P18" s="132"/>
      <c r="Q18" s="111">
        <f>SUM(C18:P18)</f>
        <v>77545</v>
      </c>
    </row>
    <row r="19" spans="1:17" ht="20.25" customHeight="1">
      <c r="A19" s="75">
        <v>300</v>
      </c>
      <c r="B19" s="143"/>
      <c r="C19" s="30"/>
      <c r="D19" s="31"/>
      <c r="E19" s="31"/>
      <c r="F19" s="31"/>
      <c r="G19" s="31"/>
      <c r="H19" s="31"/>
      <c r="I19" s="31"/>
      <c r="J19" s="30"/>
      <c r="K19" s="31"/>
      <c r="L19" s="30"/>
      <c r="M19" s="31"/>
      <c r="N19" s="31"/>
      <c r="O19" s="31"/>
      <c r="P19" s="31"/>
      <c r="Q19" s="32"/>
    </row>
    <row r="20" spans="1:17" ht="19.5" customHeight="1" thickBot="1">
      <c r="A20" s="320">
        <v>301</v>
      </c>
      <c r="B20" s="321"/>
      <c r="C20" s="139"/>
      <c r="D20" s="13"/>
      <c r="E20" s="13"/>
      <c r="F20" s="13"/>
      <c r="G20" s="13"/>
      <c r="H20" s="13"/>
      <c r="I20" s="13"/>
      <c r="J20" s="25"/>
      <c r="K20" s="13"/>
      <c r="L20" s="25"/>
      <c r="M20" s="118"/>
      <c r="N20" s="118"/>
      <c r="O20" s="118">
        <v>123.22</v>
      </c>
      <c r="P20" s="118"/>
      <c r="Q20" s="281"/>
    </row>
    <row r="21" spans="1:17" ht="20.25" customHeight="1" thickBot="1">
      <c r="A21" s="355" t="s">
        <v>44</v>
      </c>
      <c r="B21" s="331"/>
      <c r="C21" s="49"/>
      <c r="D21" s="50"/>
      <c r="E21" s="50"/>
      <c r="F21" s="50"/>
      <c r="G21" s="50"/>
      <c r="H21" s="50"/>
      <c r="I21" s="83"/>
      <c r="J21" s="54"/>
      <c r="K21" s="50"/>
      <c r="L21" s="49"/>
      <c r="M21" s="51"/>
      <c r="N21" s="51"/>
      <c r="O21" s="208">
        <f>SUM(O20)</f>
        <v>123.22</v>
      </c>
      <c r="P21" s="51"/>
      <c r="Q21" s="206">
        <f>SUM(O21:P21)</f>
        <v>123.22</v>
      </c>
    </row>
    <row r="22" spans="1:17" ht="20.25" customHeight="1" thickBot="1">
      <c r="A22" s="355" t="s">
        <v>5</v>
      </c>
      <c r="B22" s="331"/>
      <c r="C22" s="52"/>
      <c r="D22" s="50"/>
      <c r="E22" s="50"/>
      <c r="F22" s="50"/>
      <c r="G22" s="50"/>
      <c r="H22" s="50"/>
      <c r="I22" s="83"/>
      <c r="J22" s="49"/>
      <c r="K22" s="50"/>
      <c r="L22" s="49"/>
      <c r="M22" s="53"/>
      <c r="N22" s="53"/>
      <c r="O22" s="53">
        <v>862.54</v>
      </c>
      <c r="P22" s="51"/>
      <c r="Q22" s="206">
        <v>862.54</v>
      </c>
    </row>
    <row r="23" spans="1:17" ht="20.25" customHeight="1">
      <c r="A23" s="20">
        <v>500</v>
      </c>
      <c r="B23" s="1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ht="20.25" customHeight="1" thickBot="1">
      <c r="A24" s="335">
        <v>520</v>
      </c>
      <c r="B24" s="336"/>
      <c r="C24" s="122"/>
      <c r="D24" s="122"/>
      <c r="E24" s="122"/>
      <c r="F24" s="122"/>
      <c r="G24" s="123"/>
      <c r="H24" s="122"/>
      <c r="I24" s="136"/>
      <c r="J24" s="122"/>
      <c r="K24" s="122"/>
      <c r="L24" s="122"/>
      <c r="M24" s="122"/>
      <c r="N24" s="122"/>
      <c r="O24" s="122"/>
      <c r="P24" s="122"/>
      <c r="Q24" s="136"/>
    </row>
    <row r="25" spans="1:17" ht="20.25" customHeight="1" thickBot="1">
      <c r="A25" s="332" t="s">
        <v>31</v>
      </c>
      <c r="B25" s="334"/>
      <c r="C25" s="124"/>
      <c r="D25" s="125"/>
      <c r="E25" s="125"/>
      <c r="F25" s="125"/>
      <c r="G25" s="124"/>
      <c r="H25" s="125"/>
      <c r="I25" s="135"/>
      <c r="J25" s="124"/>
      <c r="K25" s="125"/>
      <c r="L25" s="124"/>
      <c r="M25" s="126"/>
      <c r="N25" s="127"/>
      <c r="O25" s="127"/>
      <c r="P25" s="127"/>
      <c r="Q25" s="54"/>
    </row>
    <row r="26" spans="1:17" ht="21" customHeight="1" thickBot="1">
      <c r="A26" s="355" t="s">
        <v>5</v>
      </c>
      <c r="B26" s="331"/>
      <c r="C26" s="128"/>
      <c r="D26" s="129"/>
      <c r="E26" s="129"/>
      <c r="F26" s="129"/>
      <c r="G26" s="128"/>
      <c r="H26" s="129"/>
      <c r="I26" s="137">
        <v>1230000</v>
      </c>
      <c r="J26" s="128"/>
      <c r="K26" s="129"/>
      <c r="L26" s="128"/>
      <c r="M26" s="130"/>
      <c r="N26" s="131"/>
      <c r="O26" s="131"/>
      <c r="P26" s="132"/>
      <c r="Q26" s="111">
        <f>SUM(C26:P26)</f>
        <v>1230000</v>
      </c>
    </row>
    <row r="27" spans="1:17" ht="20.25" customHeight="1">
      <c r="A27" s="68">
        <v>900</v>
      </c>
      <c r="B27" s="69"/>
      <c r="C27" s="174"/>
      <c r="D27" s="66"/>
      <c r="E27" s="66"/>
      <c r="F27" s="175"/>
      <c r="G27" s="174"/>
      <c r="H27" s="66"/>
      <c r="I27" s="175"/>
      <c r="J27" s="174"/>
      <c r="K27" s="66"/>
      <c r="L27" s="174"/>
      <c r="M27" s="66"/>
      <c r="N27" s="66"/>
      <c r="O27" s="66"/>
      <c r="P27" s="174"/>
      <c r="Q27" s="174"/>
    </row>
    <row r="28" spans="1:17" ht="21" customHeight="1" thickBot="1">
      <c r="A28" s="272">
        <v>904</v>
      </c>
      <c r="B28" s="273"/>
      <c r="C28" s="122"/>
      <c r="D28" s="122"/>
      <c r="E28" s="122"/>
      <c r="F28" s="122"/>
      <c r="G28" s="123"/>
      <c r="H28" s="122"/>
      <c r="I28" s="136"/>
      <c r="J28" s="122"/>
      <c r="K28" s="122"/>
      <c r="L28" s="122"/>
      <c r="M28" s="122"/>
      <c r="N28" s="122"/>
      <c r="O28" s="122"/>
      <c r="P28" s="122"/>
      <c r="Q28" s="136"/>
    </row>
    <row r="29" spans="1:17" ht="21.75" customHeight="1" thickBot="1">
      <c r="A29" s="189" t="s">
        <v>31</v>
      </c>
      <c r="B29" s="190"/>
      <c r="C29" s="124"/>
      <c r="D29" s="125"/>
      <c r="E29" s="125"/>
      <c r="F29" s="125"/>
      <c r="G29" s="124"/>
      <c r="H29" s="125"/>
      <c r="I29" s="135"/>
      <c r="J29" s="124"/>
      <c r="K29" s="125"/>
      <c r="L29" s="124"/>
      <c r="M29" s="126"/>
      <c r="N29" s="127"/>
      <c r="O29" s="127"/>
      <c r="P29" s="127"/>
      <c r="Q29" s="54"/>
    </row>
    <row r="30" spans="1:17" ht="21.75" customHeight="1" thickBot="1">
      <c r="A30" s="355" t="s">
        <v>5</v>
      </c>
      <c r="B30" s="331"/>
      <c r="C30" s="128"/>
      <c r="D30" s="129"/>
      <c r="E30" s="129"/>
      <c r="F30" s="129"/>
      <c r="G30" s="128"/>
      <c r="H30" s="129"/>
      <c r="I30" s="137">
        <v>658</v>
      </c>
      <c r="J30" s="128"/>
      <c r="K30" s="129"/>
      <c r="L30" s="128"/>
      <c r="M30" s="130"/>
      <c r="N30" s="131"/>
      <c r="O30" s="131"/>
      <c r="P30" s="132"/>
      <c r="Q30" s="111">
        <f>SUM(C30:P30)</f>
        <v>658</v>
      </c>
    </row>
  </sheetData>
  <mergeCells count="26">
    <mergeCell ref="A7:B7"/>
    <mergeCell ref="A8:B8"/>
    <mergeCell ref="A9:B9"/>
    <mergeCell ref="A20:B20"/>
    <mergeCell ref="A10:B10"/>
    <mergeCell ref="A16:B16"/>
    <mergeCell ref="A17:B17"/>
    <mergeCell ref="A18:B18"/>
    <mergeCell ref="A30:B30"/>
    <mergeCell ref="A25:B25"/>
    <mergeCell ref="A26:B26"/>
    <mergeCell ref="A12:B12"/>
    <mergeCell ref="A13:B13"/>
    <mergeCell ref="A14:B14"/>
    <mergeCell ref="A24:B24"/>
    <mergeCell ref="A21:B21"/>
    <mergeCell ref="A22:B22"/>
    <mergeCell ref="A1:Q1"/>
    <mergeCell ref="A2:Q2"/>
    <mergeCell ref="A3:Q3"/>
    <mergeCell ref="C4:D4"/>
    <mergeCell ref="E4:F4"/>
    <mergeCell ref="G4:H4"/>
    <mergeCell ref="I4:L4"/>
    <mergeCell ref="M4:N4"/>
    <mergeCell ref="Q4:Q5"/>
  </mergeCells>
  <printOptions/>
  <pageMargins left="0.63" right="0.48" top="0.16" bottom="0.17" header="0.15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2"/>
  <sheetViews>
    <sheetView zoomScale="90" zoomScaleNormal="90" workbookViewId="0" topLeftCell="A4">
      <selection activeCell="L26" sqref="L26"/>
    </sheetView>
  </sheetViews>
  <sheetFormatPr defaultColWidth="9.140625" defaultRowHeight="21.75"/>
  <cols>
    <col min="2" max="2" width="6.57421875" style="0" customWidth="1"/>
    <col min="3" max="3" width="7.57421875" style="0" customWidth="1"/>
    <col min="4" max="4" width="6.8515625" style="0" customWidth="1"/>
    <col min="5" max="5" width="7.7109375" style="0" customWidth="1"/>
    <col min="6" max="6" width="8.00390625" style="0" customWidth="1"/>
    <col min="7" max="7" width="6.7109375" style="0" customWidth="1"/>
    <col min="8" max="8" width="7.00390625" style="0" customWidth="1"/>
    <col min="9" max="9" width="12.00390625" style="0" customWidth="1"/>
    <col min="10" max="10" width="8.57421875" style="0" customWidth="1"/>
    <col min="11" max="12" width="8.00390625" style="0" customWidth="1"/>
    <col min="13" max="13" width="7.7109375" style="0" customWidth="1"/>
    <col min="14" max="14" width="9.421875" style="0" customWidth="1"/>
    <col min="15" max="15" width="8.140625" style="0" customWidth="1"/>
    <col min="16" max="16" width="9.8515625" style="0" customWidth="1"/>
    <col min="17" max="17" width="12.57421875" style="0" customWidth="1"/>
    <col min="18" max="18" width="8.421875" style="0" customWidth="1"/>
    <col min="19" max="19" width="9.00390625" style="0" customWidth="1"/>
    <col min="20" max="20" width="10.421875" style="0" customWidth="1"/>
  </cols>
  <sheetData>
    <row r="1" spans="1:20" ht="23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70"/>
      <c r="S1" s="70"/>
      <c r="T1" s="70"/>
    </row>
    <row r="2" spans="1:20" ht="23.25">
      <c r="A2" s="342" t="s">
        <v>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70"/>
      <c r="S2" s="70"/>
      <c r="T2" s="70"/>
    </row>
    <row r="3" spans="1:20" ht="23.25">
      <c r="A3" s="343" t="s">
        <v>45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85"/>
      <c r="S3" s="85"/>
      <c r="T3" s="85"/>
    </row>
    <row r="4" spans="1:21" s="10" customFormat="1" ht="21.75" customHeight="1">
      <c r="A4" s="4" t="s">
        <v>28</v>
      </c>
      <c r="B4" s="5"/>
      <c r="C4" s="353" t="s">
        <v>6</v>
      </c>
      <c r="D4" s="344"/>
      <c r="E4" s="353" t="s">
        <v>8</v>
      </c>
      <c r="F4" s="354"/>
      <c r="G4" s="353" t="s">
        <v>11</v>
      </c>
      <c r="H4" s="344"/>
      <c r="I4" s="353" t="s">
        <v>16</v>
      </c>
      <c r="J4" s="345"/>
      <c r="K4" s="345"/>
      <c r="L4" s="354"/>
      <c r="M4" s="353" t="s">
        <v>19</v>
      </c>
      <c r="N4" s="344"/>
      <c r="O4" s="8" t="s">
        <v>24</v>
      </c>
      <c r="P4" s="6" t="s">
        <v>22</v>
      </c>
      <c r="Q4" s="351" t="s">
        <v>2</v>
      </c>
      <c r="R4" s="74"/>
      <c r="S4" s="71"/>
      <c r="T4" s="74"/>
      <c r="U4" s="77"/>
    </row>
    <row r="5" spans="1:21" s="10" customFormat="1" ht="17.25">
      <c r="A5" s="11" t="s">
        <v>3</v>
      </c>
      <c r="B5" s="12"/>
      <c r="C5" s="7" t="s">
        <v>7</v>
      </c>
      <c r="D5" s="7" t="s">
        <v>10</v>
      </c>
      <c r="E5" s="7" t="s">
        <v>9</v>
      </c>
      <c r="F5" s="7" t="s">
        <v>26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17</v>
      </c>
      <c r="L5" s="7" t="s">
        <v>18</v>
      </c>
      <c r="M5" s="9" t="s">
        <v>21</v>
      </c>
      <c r="N5" s="9" t="s">
        <v>20</v>
      </c>
      <c r="O5" s="9" t="s">
        <v>25</v>
      </c>
      <c r="P5" s="9" t="s">
        <v>23</v>
      </c>
      <c r="Q5" s="352"/>
      <c r="R5" s="71"/>
      <c r="S5" s="71"/>
      <c r="T5" s="74"/>
      <c r="U5" s="77"/>
    </row>
    <row r="6" spans="1:21" s="10" customFormat="1" ht="17.25">
      <c r="A6" s="230" t="s">
        <v>40</v>
      </c>
      <c r="B6" s="12"/>
      <c r="C6" s="47"/>
      <c r="D6" s="7"/>
      <c r="E6" s="7"/>
      <c r="F6" s="7"/>
      <c r="G6" s="7"/>
      <c r="H6" s="7"/>
      <c r="I6" s="7"/>
      <c r="J6" s="7"/>
      <c r="K6" s="7"/>
      <c r="L6" s="7"/>
      <c r="M6" s="9"/>
      <c r="N6" s="9"/>
      <c r="O6" s="9"/>
      <c r="P6" s="9"/>
      <c r="Q6" s="48"/>
      <c r="R6" s="76"/>
      <c r="S6" s="76"/>
      <c r="T6" s="79"/>
      <c r="U6" s="77"/>
    </row>
    <row r="7" spans="1:21" s="10" customFormat="1" ht="17.25">
      <c r="A7" s="337" t="s">
        <v>43</v>
      </c>
      <c r="B7" s="338"/>
      <c r="C7" s="47"/>
      <c r="D7" s="7"/>
      <c r="E7" s="7"/>
      <c r="F7" s="7"/>
      <c r="G7" s="60"/>
      <c r="H7" s="7"/>
      <c r="I7" s="7"/>
      <c r="J7" s="7"/>
      <c r="K7" s="7"/>
      <c r="L7" s="7"/>
      <c r="M7" s="9"/>
      <c r="N7" s="9"/>
      <c r="O7" s="9"/>
      <c r="P7" s="9"/>
      <c r="Q7" s="48"/>
      <c r="R7" s="76"/>
      <c r="S7" s="80"/>
      <c r="T7" s="79"/>
      <c r="U7" s="77"/>
    </row>
    <row r="8" spans="1:21" s="10" customFormat="1" ht="18" thickBot="1">
      <c r="A8" s="360" t="s">
        <v>39</v>
      </c>
      <c r="B8" s="341"/>
      <c r="C8" s="47"/>
      <c r="D8" s="7"/>
      <c r="E8" s="7"/>
      <c r="F8" s="7"/>
      <c r="G8" s="60"/>
      <c r="H8" s="7"/>
      <c r="I8" s="7"/>
      <c r="J8" s="7"/>
      <c r="K8" s="7"/>
      <c r="L8" s="7"/>
      <c r="M8" s="9"/>
      <c r="N8" s="9"/>
      <c r="O8" s="9"/>
      <c r="P8" s="9"/>
      <c r="Q8" s="48"/>
      <c r="R8" s="76"/>
      <c r="S8" s="80"/>
      <c r="T8" s="79"/>
      <c r="U8" s="77"/>
    </row>
    <row r="9" spans="1:21" s="10" customFormat="1" ht="18" thickBot="1">
      <c r="A9" s="355" t="s">
        <v>4</v>
      </c>
      <c r="B9" s="331"/>
      <c r="C9" s="49"/>
      <c r="D9" s="50"/>
      <c r="E9" s="50"/>
      <c r="F9" s="50"/>
      <c r="G9" s="49"/>
      <c r="H9" s="50"/>
      <c r="I9" s="50"/>
      <c r="J9" s="54"/>
      <c r="K9" s="50"/>
      <c r="L9" s="49"/>
      <c r="M9" s="51"/>
      <c r="N9" s="51"/>
      <c r="O9" s="51"/>
      <c r="P9" s="51"/>
      <c r="Q9" s="49"/>
      <c r="R9" s="76"/>
      <c r="S9" s="76"/>
      <c r="T9" s="79"/>
      <c r="U9" s="77"/>
    </row>
    <row r="10" spans="1:21" s="10" customFormat="1" ht="18" thickBot="1">
      <c r="A10" s="355" t="s">
        <v>5</v>
      </c>
      <c r="B10" s="331"/>
      <c r="C10" s="52"/>
      <c r="D10" s="50"/>
      <c r="E10" s="50"/>
      <c r="F10" s="50"/>
      <c r="G10" s="49"/>
      <c r="H10" s="50"/>
      <c r="I10" s="83"/>
      <c r="J10" s="49"/>
      <c r="K10" s="50"/>
      <c r="L10" s="49"/>
      <c r="M10" s="53"/>
      <c r="N10" s="53"/>
      <c r="O10" s="53"/>
      <c r="P10" s="207">
        <v>763476.2</v>
      </c>
      <c r="Q10" s="206">
        <f>SUM(P10)</f>
        <v>763476.2</v>
      </c>
      <c r="R10" s="76"/>
      <c r="S10" s="76"/>
      <c r="T10" s="76"/>
      <c r="U10" s="77"/>
    </row>
    <row r="11" spans="1:21" s="10" customFormat="1" ht="17.25">
      <c r="A11" s="382">
        <v>130</v>
      </c>
      <c r="B11" s="383"/>
      <c r="C11" s="22"/>
      <c r="D11" s="23"/>
      <c r="E11" s="23"/>
      <c r="F11" s="23"/>
      <c r="G11" s="23"/>
      <c r="H11" s="23"/>
      <c r="I11" s="23"/>
      <c r="J11" s="22"/>
      <c r="K11" s="23"/>
      <c r="L11" s="22"/>
      <c r="M11" s="23"/>
      <c r="N11" s="23"/>
      <c r="O11" s="23"/>
      <c r="P11" s="23"/>
      <c r="Q11" s="24"/>
      <c r="R11" s="76"/>
      <c r="S11" s="76"/>
      <c r="T11" s="79"/>
      <c r="U11" s="77"/>
    </row>
    <row r="12" spans="1:21" s="10" customFormat="1" ht="18" thickBot="1">
      <c r="A12" s="353">
        <v>131</v>
      </c>
      <c r="B12" s="354"/>
      <c r="C12" s="22"/>
      <c r="D12" s="23"/>
      <c r="E12" s="23"/>
      <c r="F12" s="23"/>
      <c r="G12" s="23"/>
      <c r="H12" s="23"/>
      <c r="I12" s="23"/>
      <c r="J12" s="22"/>
      <c r="K12" s="23"/>
      <c r="L12" s="22"/>
      <c r="M12" s="23"/>
      <c r="N12" s="23"/>
      <c r="O12" s="23"/>
      <c r="P12" s="23"/>
      <c r="Q12" s="211"/>
      <c r="R12" s="76"/>
      <c r="S12" s="76"/>
      <c r="T12" s="79"/>
      <c r="U12" s="77"/>
    </row>
    <row r="13" spans="1:21" s="10" customFormat="1" ht="18" thickBot="1">
      <c r="A13" s="355" t="s">
        <v>4</v>
      </c>
      <c r="B13" s="331"/>
      <c r="C13" s="49"/>
      <c r="D13" s="50"/>
      <c r="E13" s="50"/>
      <c r="F13" s="50"/>
      <c r="G13" s="50"/>
      <c r="H13" s="50"/>
      <c r="I13" s="50"/>
      <c r="J13" s="54"/>
      <c r="K13" s="50"/>
      <c r="L13" s="49"/>
      <c r="M13" s="51"/>
      <c r="N13" s="51"/>
      <c r="O13" s="207"/>
      <c r="P13" s="51"/>
      <c r="Q13" s="206"/>
      <c r="R13" s="76"/>
      <c r="S13" s="76"/>
      <c r="T13" s="79"/>
      <c r="U13" s="77"/>
    </row>
    <row r="14" spans="1:21" s="10" customFormat="1" ht="18" thickBot="1">
      <c r="A14" s="355" t="s">
        <v>5</v>
      </c>
      <c r="B14" s="331"/>
      <c r="C14" s="52"/>
      <c r="D14" s="50"/>
      <c r="E14" s="50"/>
      <c r="F14" s="50"/>
      <c r="G14" s="50"/>
      <c r="H14" s="50"/>
      <c r="I14" s="83">
        <v>19740</v>
      </c>
      <c r="J14" s="49"/>
      <c r="K14" s="50"/>
      <c r="L14" s="49"/>
      <c r="M14" s="53"/>
      <c r="N14" s="53"/>
      <c r="O14" s="53"/>
      <c r="P14" s="51"/>
      <c r="Q14" s="206">
        <f>SUM(I14:P14)</f>
        <v>19740</v>
      </c>
      <c r="R14" s="76"/>
      <c r="S14" s="76"/>
      <c r="T14" s="79"/>
      <c r="U14" s="77"/>
    </row>
    <row r="15" spans="1:21" s="10" customFormat="1" ht="17.25">
      <c r="A15" s="20">
        <v>250</v>
      </c>
      <c r="B15" s="1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76"/>
      <c r="S15" s="76"/>
      <c r="T15" s="79"/>
      <c r="U15" s="77"/>
    </row>
    <row r="16" spans="1:21" s="10" customFormat="1" ht="18" thickBot="1">
      <c r="A16" s="335">
        <v>254</v>
      </c>
      <c r="B16" s="336"/>
      <c r="C16" s="122"/>
      <c r="D16" s="122"/>
      <c r="E16" s="122"/>
      <c r="F16" s="122"/>
      <c r="G16" s="123"/>
      <c r="H16" s="122"/>
      <c r="I16" s="136"/>
      <c r="J16" s="122"/>
      <c r="K16" s="122"/>
      <c r="L16" s="122"/>
      <c r="M16" s="122"/>
      <c r="N16" s="122"/>
      <c r="O16" s="122"/>
      <c r="P16" s="122"/>
      <c r="Q16" s="136"/>
      <c r="R16" s="76"/>
      <c r="S16" s="76"/>
      <c r="T16" s="79"/>
      <c r="U16" s="77"/>
    </row>
    <row r="17" spans="1:21" s="10" customFormat="1" ht="18" thickBot="1">
      <c r="A17" s="332" t="s">
        <v>32</v>
      </c>
      <c r="B17" s="334"/>
      <c r="C17" s="124"/>
      <c r="D17" s="125"/>
      <c r="E17" s="125"/>
      <c r="F17" s="125"/>
      <c r="G17" s="124"/>
      <c r="H17" s="125"/>
      <c r="I17" s="135"/>
      <c r="J17" s="124"/>
      <c r="K17" s="125"/>
      <c r="L17" s="124"/>
      <c r="M17" s="126"/>
      <c r="N17" s="127"/>
      <c r="O17" s="127"/>
      <c r="P17" s="127"/>
      <c r="Q17" s="54"/>
      <c r="R17" s="78"/>
      <c r="S17" s="78"/>
      <c r="T17" s="78"/>
      <c r="U17" s="77"/>
    </row>
    <row r="18" spans="1:21" s="10" customFormat="1" ht="18" thickBot="1">
      <c r="A18" s="355" t="s">
        <v>5</v>
      </c>
      <c r="B18" s="359"/>
      <c r="C18" s="128">
        <v>77545</v>
      </c>
      <c r="D18" s="129"/>
      <c r="E18" s="129"/>
      <c r="F18" s="129"/>
      <c r="G18" s="128"/>
      <c r="H18" s="129"/>
      <c r="I18" s="137"/>
      <c r="J18" s="128"/>
      <c r="K18" s="129"/>
      <c r="L18" s="128"/>
      <c r="M18" s="130"/>
      <c r="N18" s="131"/>
      <c r="O18" s="131"/>
      <c r="P18" s="132"/>
      <c r="Q18" s="111">
        <f>SUM(C18:P18)</f>
        <v>77545</v>
      </c>
      <c r="R18" s="78"/>
      <c r="S18" s="78"/>
      <c r="T18" s="78"/>
      <c r="U18" s="77"/>
    </row>
    <row r="19" spans="1:21" s="10" customFormat="1" ht="17.25">
      <c r="A19" s="20">
        <v>300</v>
      </c>
      <c r="B19" s="1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78"/>
      <c r="S19" s="78"/>
      <c r="T19" s="78"/>
      <c r="U19" s="77"/>
    </row>
    <row r="20" spans="1:21" s="10" customFormat="1" ht="18" thickBot="1">
      <c r="A20" s="335">
        <v>301</v>
      </c>
      <c r="B20" s="336"/>
      <c r="C20" s="122"/>
      <c r="D20" s="122"/>
      <c r="E20" s="122"/>
      <c r="F20" s="122"/>
      <c r="G20" s="123"/>
      <c r="H20" s="122"/>
      <c r="I20" s="136"/>
      <c r="J20" s="122"/>
      <c r="K20" s="122"/>
      <c r="L20" s="122"/>
      <c r="M20" s="122"/>
      <c r="N20" s="122"/>
      <c r="O20" s="122">
        <v>123.22</v>
      </c>
      <c r="P20" s="122"/>
      <c r="Q20" s="276">
        <f>SUM(O20:P20)</f>
        <v>123.22</v>
      </c>
      <c r="R20" s="78"/>
      <c r="S20" s="78"/>
      <c r="T20" s="78"/>
      <c r="U20" s="77"/>
    </row>
    <row r="21" spans="1:21" s="35" customFormat="1" ht="18" thickBot="1">
      <c r="A21" s="332" t="s">
        <v>32</v>
      </c>
      <c r="B21" s="334"/>
      <c r="C21" s="124"/>
      <c r="D21" s="125"/>
      <c r="E21" s="125"/>
      <c r="F21" s="125"/>
      <c r="G21" s="124"/>
      <c r="H21" s="125"/>
      <c r="I21" s="135"/>
      <c r="J21" s="124"/>
      <c r="K21" s="125"/>
      <c r="L21" s="124"/>
      <c r="M21" s="126"/>
      <c r="N21" s="127"/>
      <c r="O21" s="207">
        <v>123.22</v>
      </c>
      <c r="P21" s="127"/>
      <c r="Q21" s="206">
        <f>SUM(O21:P21)</f>
        <v>123.22</v>
      </c>
      <c r="R21" s="78"/>
      <c r="S21" s="78"/>
      <c r="T21" s="78"/>
      <c r="U21" s="76"/>
    </row>
    <row r="22" spans="1:21" s="35" customFormat="1" ht="18" thickBot="1">
      <c r="A22" s="355" t="s">
        <v>5</v>
      </c>
      <c r="B22" s="359"/>
      <c r="C22" s="128"/>
      <c r="D22" s="129"/>
      <c r="E22" s="129"/>
      <c r="F22" s="129"/>
      <c r="G22" s="128"/>
      <c r="H22" s="129"/>
      <c r="I22" s="137"/>
      <c r="J22" s="128"/>
      <c r="K22" s="129"/>
      <c r="L22" s="128"/>
      <c r="M22" s="130"/>
      <c r="N22" s="131"/>
      <c r="O22" s="131">
        <v>985.76</v>
      </c>
      <c r="P22" s="132"/>
      <c r="Q22" s="235">
        <v>985.76</v>
      </c>
      <c r="R22" s="78"/>
      <c r="S22" s="78"/>
      <c r="T22" s="78"/>
      <c r="U22" s="76"/>
    </row>
    <row r="23" spans="1:21" s="10" customFormat="1" ht="17.25">
      <c r="A23" s="20">
        <v>500</v>
      </c>
      <c r="B23" s="1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74"/>
      <c r="S23" s="71"/>
      <c r="T23" s="74"/>
      <c r="U23" s="77"/>
    </row>
    <row r="24" spans="1:21" s="10" customFormat="1" ht="18" thickBot="1">
      <c r="A24" s="335">
        <v>520</v>
      </c>
      <c r="B24" s="336"/>
      <c r="C24" s="122"/>
      <c r="D24" s="122"/>
      <c r="E24" s="122"/>
      <c r="F24" s="122"/>
      <c r="G24" s="123"/>
      <c r="H24" s="122"/>
      <c r="I24" s="136"/>
      <c r="J24" s="122"/>
      <c r="K24" s="122"/>
      <c r="L24" s="122"/>
      <c r="M24" s="122"/>
      <c r="N24" s="122"/>
      <c r="O24" s="122"/>
      <c r="P24" s="122"/>
      <c r="Q24" s="136"/>
      <c r="R24" s="71"/>
      <c r="S24" s="71"/>
      <c r="T24" s="74"/>
      <c r="U24" s="77"/>
    </row>
    <row r="25" spans="1:21" s="10" customFormat="1" ht="18" thickBot="1">
      <c r="A25" s="332" t="s">
        <v>32</v>
      </c>
      <c r="B25" s="334"/>
      <c r="C25" s="124"/>
      <c r="D25" s="125"/>
      <c r="E25" s="125"/>
      <c r="F25" s="125"/>
      <c r="G25" s="124"/>
      <c r="H25" s="125"/>
      <c r="I25" s="135"/>
      <c r="J25" s="124"/>
      <c r="K25" s="125"/>
      <c r="L25" s="124"/>
      <c r="M25" s="126"/>
      <c r="N25" s="127"/>
      <c r="O25" s="127"/>
      <c r="P25" s="127"/>
      <c r="Q25" s="54"/>
      <c r="R25" s="76"/>
      <c r="S25" s="76"/>
      <c r="T25" s="79"/>
      <c r="U25" s="77"/>
    </row>
    <row r="26" spans="1:21" s="10" customFormat="1" ht="18" thickBot="1">
      <c r="A26" s="355" t="s">
        <v>5</v>
      </c>
      <c r="B26" s="359"/>
      <c r="C26" s="128"/>
      <c r="D26" s="129"/>
      <c r="E26" s="129"/>
      <c r="F26" s="129"/>
      <c r="G26" s="128"/>
      <c r="H26" s="129"/>
      <c r="I26" s="285">
        <v>1230000</v>
      </c>
      <c r="J26" s="128"/>
      <c r="K26" s="129"/>
      <c r="L26" s="128"/>
      <c r="M26" s="130"/>
      <c r="N26" s="131"/>
      <c r="O26" s="131"/>
      <c r="P26" s="132"/>
      <c r="Q26" s="111">
        <f>SUM(I26:P26)</f>
        <v>1230000</v>
      </c>
      <c r="R26" s="79"/>
      <c r="S26" s="76"/>
      <c r="T26" s="79"/>
      <c r="U26" s="77"/>
    </row>
    <row r="27" spans="1:21" s="10" customFormat="1" ht="17.25">
      <c r="A27" s="20">
        <v>900</v>
      </c>
      <c r="B27" s="1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79"/>
      <c r="S27" s="76"/>
      <c r="T27" s="79"/>
      <c r="U27" s="77"/>
    </row>
    <row r="28" spans="1:21" s="10" customFormat="1" ht="18" thickBot="1">
      <c r="A28" s="335">
        <v>904</v>
      </c>
      <c r="B28" s="336"/>
      <c r="C28" s="122"/>
      <c r="D28" s="122"/>
      <c r="E28" s="122"/>
      <c r="F28" s="122"/>
      <c r="G28" s="123"/>
      <c r="H28" s="122"/>
      <c r="I28" s="136"/>
      <c r="J28" s="122"/>
      <c r="K28" s="122"/>
      <c r="L28" s="122"/>
      <c r="M28" s="122"/>
      <c r="N28" s="122"/>
      <c r="O28" s="122"/>
      <c r="P28" s="122"/>
      <c r="Q28" s="136"/>
      <c r="R28" s="76"/>
      <c r="S28" s="76"/>
      <c r="T28" s="79"/>
      <c r="U28" s="77"/>
    </row>
    <row r="29" spans="1:21" s="10" customFormat="1" ht="18" thickBot="1">
      <c r="A29" s="332" t="s">
        <v>32</v>
      </c>
      <c r="B29" s="334"/>
      <c r="C29" s="124"/>
      <c r="D29" s="125"/>
      <c r="E29" s="125"/>
      <c r="F29" s="125"/>
      <c r="G29" s="124"/>
      <c r="H29" s="125"/>
      <c r="I29" s="135"/>
      <c r="J29" s="124"/>
      <c r="K29" s="125"/>
      <c r="L29" s="124"/>
      <c r="M29" s="126"/>
      <c r="N29" s="127"/>
      <c r="O29" s="127"/>
      <c r="P29" s="127"/>
      <c r="Q29" s="54"/>
      <c r="R29" s="79"/>
      <c r="S29" s="76"/>
      <c r="T29" s="79"/>
      <c r="U29" s="77"/>
    </row>
    <row r="30" spans="1:21" s="10" customFormat="1" ht="18" thickBot="1">
      <c r="A30" s="355" t="s">
        <v>5</v>
      </c>
      <c r="B30" s="359"/>
      <c r="C30" s="128"/>
      <c r="D30" s="129"/>
      <c r="E30" s="129"/>
      <c r="F30" s="129"/>
      <c r="G30" s="128"/>
      <c r="H30" s="129"/>
      <c r="I30" s="137">
        <v>658</v>
      </c>
      <c r="J30" s="128"/>
      <c r="K30" s="129"/>
      <c r="L30" s="128"/>
      <c r="M30" s="130"/>
      <c r="N30" s="131"/>
      <c r="O30" s="131"/>
      <c r="P30" s="132"/>
      <c r="Q30" s="111">
        <f>SUM(I30:P30)</f>
        <v>658</v>
      </c>
      <c r="R30" s="79"/>
      <c r="S30" s="76"/>
      <c r="T30" s="79"/>
      <c r="U30" s="77"/>
    </row>
    <row r="31" spans="1:21" s="10" customFormat="1" ht="17.25">
      <c r="A31" s="74"/>
      <c r="B31" s="74"/>
      <c r="C31" s="78"/>
      <c r="D31" s="78"/>
      <c r="E31" s="78"/>
      <c r="F31" s="78"/>
      <c r="G31" s="78"/>
      <c r="H31" s="78"/>
      <c r="I31" s="78"/>
      <c r="J31" s="78"/>
      <c r="K31" s="78"/>
      <c r="L31" s="76"/>
      <c r="M31" s="76"/>
      <c r="N31" s="76"/>
      <c r="O31" s="76"/>
      <c r="P31" s="76"/>
      <c r="Q31" s="76"/>
      <c r="R31" s="79"/>
      <c r="S31" s="76"/>
      <c r="T31" s="79"/>
      <c r="U31" s="77"/>
    </row>
    <row r="32" spans="1:21" s="10" customFormat="1" ht="17.25">
      <c r="A32" s="33"/>
      <c r="B32" s="3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6"/>
      <c r="N32" s="76"/>
      <c r="O32" s="76"/>
      <c r="P32" s="76"/>
      <c r="Q32" s="76"/>
      <c r="R32" s="79"/>
      <c r="S32" s="76"/>
      <c r="T32" s="79"/>
      <c r="U32" s="77"/>
    </row>
    <row r="33" spans="1:21" s="10" customFormat="1" ht="17.25">
      <c r="A33" s="33"/>
      <c r="B33" s="33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7"/>
    </row>
    <row r="34" spans="1:21" s="10" customFormat="1" ht="17.25">
      <c r="A34" s="73"/>
      <c r="B34" s="76"/>
      <c r="C34" s="78"/>
      <c r="D34" s="78"/>
      <c r="E34" s="78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9"/>
      <c r="U34" s="77"/>
    </row>
    <row r="35" spans="1:21" s="10" customFormat="1" ht="17.25">
      <c r="A35" s="74"/>
      <c r="B35" s="74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6"/>
      <c r="P35" s="78"/>
      <c r="Q35" s="76"/>
      <c r="R35" s="78"/>
      <c r="S35" s="76"/>
      <c r="T35" s="79"/>
      <c r="U35" s="77"/>
    </row>
    <row r="36" spans="1:21" s="10" customFormat="1" ht="17.25">
      <c r="A36" s="74"/>
      <c r="B36" s="7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6"/>
      <c r="P36" s="78"/>
      <c r="Q36" s="76"/>
      <c r="R36" s="78"/>
      <c r="S36" s="76"/>
      <c r="T36" s="79"/>
      <c r="U36" s="77"/>
    </row>
    <row r="37" spans="1:21" s="10" customFormat="1" ht="17.25">
      <c r="A37" s="74"/>
      <c r="B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6"/>
      <c r="P37" s="78"/>
      <c r="Q37" s="76"/>
      <c r="R37" s="78"/>
      <c r="S37" s="76"/>
      <c r="T37" s="79"/>
      <c r="U37" s="77"/>
    </row>
    <row r="38" spans="1:21" s="10" customFormat="1" ht="17.25">
      <c r="A38" s="74"/>
      <c r="B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6"/>
      <c r="P38" s="78"/>
      <c r="Q38" s="76"/>
      <c r="R38" s="78"/>
      <c r="S38" s="76"/>
      <c r="T38" s="79"/>
      <c r="U38" s="77"/>
    </row>
    <row r="39" spans="1:21" s="10" customFormat="1" ht="17.25">
      <c r="A39" s="33"/>
      <c r="B39" s="33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7"/>
    </row>
    <row r="40" spans="1:21" s="10" customFormat="1" ht="17.25">
      <c r="A40" s="33"/>
      <c r="B40" s="3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7"/>
    </row>
    <row r="41" spans="1:21" s="10" customFormat="1" ht="17.25">
      <c r="A41" s="72"/>
      <c r="B41" s="76"/>
      <c r="C41" s="78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9"/>
      <c r="U41" s="77"/>
    </row>
    <row r="42" spans="1:21" s="10" customFormat="1" ht="17.25">
      <c r="A42" s="71"/>
      <c r="B42" s="71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7"/>
    </row>
    <row r="43" spans="1:21" s="10" customFormat="1" ht="17.25">
      <c r="A43" s="71"/>
      <c r="B43" s="71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7"/>
    </row>
    <row r="44" spans="1:21" s="10" customFormat="1" ht="17.25">
      <c r="A44" s="71"/>
      <c r="B44" s="71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7"/>
    </row>
    <row r="45" spans="1:21" s="10" customFormat="1" ht="17.25">
      <c r="A45" s="71"/>
      <c r="B45" s="71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7"/>
    </row>
    <row r="46" spans="1:21" s="10" customFormat="1" ht="17.25">
      <c r="A46" s="71"/>
      <c r="B46" s="71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7"/>
    </row>
    <row r="47" spans="1:21" s="10" customFormat="1" ht="17.25">
      <c r="A47" s="71"/>
      <c r="B47" s="71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7"/>
    </row>
    <row r="48" spans="1:21" s="10" customFormat="1" ht="17.25">
      <c r="A48" s="71"/>
      <c r="B48" s="71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7"/>
    </row>
    <row r="49" spans="1:21" s="10" customFormat="1" ht="17.25">
      <c r="A49" s="71"/>
      <c r="B49" s="71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7"/>
    </row>
    <row r="50" spans="1:21" s="10" customFormat="1" ht="17.25">
      <c r="A50" s="71"/>
      <c r="B50" s="71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7"/>
    </row>
    <row r="51" spans="1:21" s="10" customFormat="1" ht="17.25">
      <c r="A51" s="71"/>
      <c r="B51" s="74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7"/>
    </row>
    <row r="52" spans="1:21" s="10" customFormat="1" ht="17.25">
      <c r="A52" s="71"/>
      <c r="B52" s="74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7"/>
    </row>
    <row r="53" spans="1:21" s="10" customFormat="1" ht="17.25">
      <c r="A53" s="33"/>
      <c r="B53" s="33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7"/>
    </row>
    <row r="54" spans="1:21" s="10" customFormat="1" ht="17.25">
      <c r="A54" s="33"/>
      <c r="B54" s="33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7"/>
    </row>
    <row r="55" spans="1:21" s="10" customFormat="1" ht="17.25">
      <c r="A55" s="76"/>
      <c r="B55" s="76"/>
      <c r="C55" s="71"/>
      <c r="D55" s="74"/>
      <c r="E55" s="74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4"/>
      <c r="S55" s="71"/>
      <c r="T55" s="74"/>
      <c r="U55" s="77"/>
    </row>
    <row r="56" spans="1:21" s="10" customFormat="1" ht="17.25">
      <c r="A56" s="76"/>
      <c r="B56" s="76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4"/>
      <c r="U56" s="77"/>
    </row>
    <row r="57" spans="1:21" s="10" customFormat="1" ht="17.25">
      <c r="A57" s="73"/>
      <c r="B57" s="76"/>
      <c r="C57" s="78"/>
      <c r="D57" s="78"/>
      <c r="E57" s="78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9"/>
      <c r="U57" s="77"/>
    </row>
    <row r="58" spans="1:21" s="10" customFormat="1" ht="17.25">
      <c r="A58" s="74"/>
      <c r="B58" s="74"/>
      <c r="C58" s="80"/>
      <c r="D58" s="78"/>
      <c r="E58" s="78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9"/>
      <c r="U58" s="77"/>
    </row>
    <row r="59" spans="1:21" s="10" customFormat="1" ht="17.25">
      <c r="A59" s="74"/>
      <c r="B59" s="74"/>
      <c r="C59" s="80"/>
      <c r="D59" s="78"/>
      <c r="E59" s="78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9"/>
      <c r="U59" s="77"/>
    </row>
    <row r="60" spans="1:21" s="10" customFormat="1" ht="17.25">
      <c r="A60" s="74"/>
      <c r="B60" s="74"/>
      <c r="C60" s="80"/>
      <c r="D60" s="78"/>
      <c r="E60" s="78"/>
      <c r="F60" s="76"/>
      <c r="G60" s="76"/>
      <c r="H60" s="76"/>
      <c r="I60" s="76"/>
      <c r="J60" s="76"/>
      <c r="K60" s="76"/>
      <c r="L60" s="78"/>
      <c r="M60" s="76"/>
      <c r="N60" s="76"/>
      <c r="O60" s="76"/>
      <c r="P60" s="76"/>
      <c r="Q60" s="76"/>
      <c r="R60" s="76"/>
      <c r="S60" s="76"/>
      <c r="T60" s="79"/>
      <c r="U60" s="77"/>
    </row>
    <row r="61" spans="1:21" s="10" customFormat="1" ht="17.25">
      <c r="A61" s="74"/>
      <c r="B61" s="74"/>
      <c r="C61" s="78"/>
      <c r="D61" s="78"/>
      <c r="E61" s="78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9"/>
      <c r="U61" s="77"/>
    </row>
    <row r="62" spans="1:21" s="10" customFormat="1" ht="17.25">
      <c r="A62" s="33"/>
      <c r="B62" s="33"/>
      <c r="C62" s="80"/>
      <c r="D62" s="78"/>
      <c r="E62" s="78"/>
      <c r="F62" s="76"/>
      <c r="G62" s="76"/>
      <c r="H62" s="76"/>
      <c r="I62" s="76"/>
      <c r="J62" s="76"/>
      <c r="K62" s="76"/>
      <c r="L62" s="78"/>
      <c r="M62" s="76"/>
      <c r="N62" s="76"/>
      <c r="O62" s="76"/>
      <c r="P62" s="76"/>
      <c r="Q62" s="76"/>
      <c r="R62" s="76"/>
      <c r="S62" s="76"/>
      <c r="T62" s="80"/>
      <c r="U62" s="77"/>
    </row>
    <row r="63" spans="1:21" s="10" customFormat="1" ht="17.25">
      <c r="A63" s="33"/>
      <c r="B63" s="33"/>
      <c r="C63" s="80"/>
      <c r="D63" s="78"/>
      <c r="E63" s="78"/>
      <c r="F63" s="76"/>
      <c r="G63" s="76"/>
      <c r="H63" s="76"/>
      <c r="I63" s="76"/>
      <c r="J63" s="76"/>
      <c r="K63" s="76"/>
      <c r="L63" s="78"/>
      <c r="M63" s="76"/>
      <c r="N63" s="76"/>
      <c r="O63" s="76"/>
      <c r="P63" s="76"/>
      <c r="Q63" s="76"/>
      <c r="R63" s="76"/>
      <c r="S63" s="76"/>
      <c r="T63" s="80"/>
      <c r="U63" s="77"/>
    </row>
    <row r="64" spans="1:21" s="10" customFormat="1" ht="17.25">
      <c r="A64" s="72"/>
      <c r="B64" s="76"/>
      <c r="C64" s="78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9"/>
      <c r="U64" s="77"/>
    </row>
    <row r="65" spans="1:21" s="10" customFormat="1" ht="17.25">
      <c r="A65" s="71"/>
      <c r="B65" s="71"/>
      <c r="C65" s="78"/>
      <c r="D65" s="76"/>
      <c r="E65" s="76"/>
      <c r="F65" s="76"/>
      <c r="G65" s="76"/>
      <c r="H65" s="76"/>
      <c r="I65" s="76"/>
      <c r="J65" s="76"/>
      <c r="K65" s="76"/>
      <c r="L65" s="80"/>
      <c r="M65" s="76"/>
      <c r="N65" s="76"/>
      <c r="O65" s="76"/>
      <c r="P65" s="76"/>
      <c r="Q65" s="76"/>
      <c r="R65" s="78"/>
      <c r="S65" s="76"/>
      <c r="T65" s="79"/>
      <c r="U65" s="77"/>
    </row>
    <row r="66" spans="1:21" s="10" customFormat="1" ht="17.25">
      <c r="A66" s="33"/>
      <c r="B66" s="3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78"/>
      <c r="S66" s="80"/>
      <c r="T66" s="80"/>
      <c r="U66" s="77"/>
    </row>
    <row r="67" spans="1:21" s="10" customFormat="1" ht="17.25">
      <c r="A67" s="33"/>
      <c r="B67" s="33"/>
      <c r="C67" s="78"/>
      <c r="D67" s="76"/>
      <c r="E67" s="76"/>
      <c r="F67" s="76"/>
      <c r="G67" s="76"/>
      <c r="H67" s="78"/>
      <c r="I67" s="76"/>
      <c r="J67" s="76"/>
      <c r="K67" s="76"/>
      <c r="L67" s="80"/>
      <c r="M67" s="76"/>
      <c r="N67" s="78"/>
      <c r="O67" s="76"/>
      <c r="P67" s="76"/>
      <c r="Q67" s="78"/>
      <c r="R67" s="78"/>
      <c r="S67" s="76"/>
      <c r="T67" s="80"/>
      <c r="U67" s="77"/>
    </row>
    <row r="68" spans="1:21" s="10" customFormat="1" ht="17.25">
      <c r="A68" s="72"/>
      <c r="B68" s="72"/>
      <c r="C68" s="78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9"/>
      <c r="U68" s="77"/>
    </row>
    <row r="69" spans="1:21" s="10" customFormat="1" ht="17.25">
      <c r="A69" s="71"/>
      <c r="B69" s="71"/>
      <c r="C69" s="78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8"/>
      <c r="O69" s="76"/>
      <c r="P69" s="76"/>
      <c r="Q69" s="76"/>
      <c r="R69" s="76"/>
      <c r="S69" s="76"/>
      <c r="T69" s="79"/>
      <c r="U69" s="77"/>
    </row>
    <row r="70" spans="1:21" s="10" customFormat="1" ht="17.25">
      <c r="A70" s="71"/>
      <c r="B70" s="71"/>
      <c r="C70" s="78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8"/>
      <c r="O70" s="76"/>
      <c r="P70" s="76"/>
      <c r="Q70" s="76"/>
      <c r="R70" s="76"/>
      <c r="S70" s="76"/>
      <c r="T70" s="79"/>
      <c r="U70" s="77"/>
    </row>
    <row r="71" spans="1:21" s="10" customFormat="1" ht="17.25">
      <c r="A71" s="71"/>
      <c r="B71" s="71"/>
      <c r="C71" s="78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8"/>
      <c r="O71" s="76"/>
      <c r="P71" s="76"/>
      <c r="Q71" s="76"/>
      <c r="R71" s="76"/>
      <c r="S71" s="76"/>
      <c r="T71" s="79"/>
      <c r="U71" s="77"/>
    </row>
    <row r="72" spans="1:21" s="10" customFormat="1" ht="17.25">
      <c r="A72" s="71"/>
      <c r="B72" s="71"/>
      <c r="C72" s="78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8"/>
      <c r="O72" s="76"/>
      <c r="P72" s="76"/>
      <c r="Q72" s="76"/>
      <c r="R72" s="76"/>
      <c r="S72" s="76"/>
      <c r="T72" s="79"/>
      <c r="U72" s="77"/>
    </row>
    <row r="73" spans="1:21" s="10" customFormat="1" ht="17.25">
      <c r="A73" s="71"/>
      <c r="B73" s="71"/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8"/>
      <c r="O73" s="76"/>
      <c r="P73" s="76"/>
      <c r="Q73" s="76"/>
      <c r="R73" s="76"/>
      <c r="S73" s="76"/>
      <c r="T73" s="79"/>
      <c r="U73" s="77"/>
    </row>
    <row r="74" spans="1:21" s="10" customFormat="1" ht="17.25">
      <c r="A74" s="71"/>
      <c r="B74" s="71"/>
      <c r="C74" s="78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8"/>
      <c r="O74" s="76"/>
      <c r="P74" s="76"/>
      <c r="Q74" s="76"/>
      <c r="R74" s="76"/>
      <c r="S74" s="76"/>
      <c r="T74" s="79"/>
      <c r="U74" s="77"/>
    </row>
    <row r="75" spans="1:21" s="10" customFormat="1" ht="17.25">
      <c r="A75" s="33"/>
      <c r="B75" s="33"/>
      <c r="C75" s="78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8"/>
      <c r="O75" s="78"/>
      <c r="P75" s="78"/>
      <c r="Q75" s="78"/>
      <c r="R75" s="78"/>
      <c r="S75" s="78"/>
      <c r="T75" s="78"/>
      <c r="U75" s="77"/>
    </row>
    <row r="76" spans="1:21" s="10" customFormat="1" ht="17.25">
      <c r="A76" s="33"/>
      <c r="B76" s="33"/>
      <c r="C76" s="78"/>
      <c r="D76" s="78"/>
      <c r="E76" s="78"/>
      <c r="F76" s="76"/>
      <c r="G76" s="76"/>
      <c r="H76" s="76"/>
      <c r="I76" s="76"/>
      <c r="J76" s="76"/>
      <c r="K76" s="76"/>
      <c r="L76" s="76"/>
      <c r="M76" s="76"/>
      <c r="N76" s="78"/>
      <c r="O76" s="76"/>
      <c r="P76" s="76"/>
      <c r="Q76" s="76"/>
      <c r="R76" s="76"/>
      <c r="S76" s="76"/>
      <c r="T76" s="78"/>
      <c r="U76" s="77"/>
    </row>
    <row r="77" spans="1:21" s="10" customFormat="1" ht="17.25">
      <c r="A77" s="73"/>
      <c r="B77" s="76"/>
      <c r="C77" s="78"/>
      <c r="D77" s="78"/>
      <c r="E77" s="7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9"/>
      <c r="U77" s="77"/>
    </row>
    <row r="78" spans="1:21" s="10" customFormat="1" ht="17.25">
      <c r="A78" s="74"/>
      <c r="B78" s="74"/>
      <c r="C78" s="78"/>
      <c r="D78" s="78"/>
      <c r="E78" s="78"/>
      <c r="F78" s="76"/>
      <c r="G78" s="76"/>
      <c r="H78" s="76"/>
      <c r="I78" s="76"/>
      <c r="J78" s="76"/>
      <c r="K78" s="76"/>
      <c r="L78" s="78"/>
      <c r="M78" s="76"/>
      <c r="N78" s="76"/>
      <c r="O78" s="76"/>
      <c r="P78" s="76"/>
      <c r="Q78" s="76"/>
      <c r="R78" s="76"/>
      <c r="S78" s="76"/>
      <c r="T78" s="79"/>
      <c r="U78" s="77"/>
    </row>
    <row r="79" spans="1:21" s="10" customFormat="1" ht="17.25">
      <c r="A79" s="74"/>
      <c r="B79" s="74"/>
      <c r="C79" s="78"/>
      <c r="D79" s="78"/>
      <c r="E79" s="78"/>
      <c r="F79" s="76"/>
      <c r="G79" s="76"/>
      <c r="H79" s="76"/>
      <c r="I79" s="76"/>
      <c r="J79" s="76"/>
      <c r="K79" s="76"/>
      <c r="L79" s="78"/>
      <c r="M79" s="76"/>
      <c r="N79" s="76"/>
      <c r="O79" s="76"/>
      <c r="P79" s="76"/>
      <c r="Q79" s="76"/>
      <c r="R79" s="76"/>
      <c r="S79" s="76"/>
      <c r="T79" s="79"/>
      <c r="U79" s="77"/>
    </row>
    <row r="80" spans="1:21" s="10" customFormat="1" ht="17.25">
      <c r="A80" s="74"/>
      <c r="B80" s="74"/>
      <c r="C80" s="78"/>
      <c r="D80" s="78"/>
      <c r="E80" s="78"/>
      <c r="F80" s="76"/>
      <c r="G80" s="76"/>
      <c r="H80" s="76"/>
      <c r="I80" s="76"/>
      <c r="J80" s="76"/>
      <c r="K80" s="76"/>
      <c r="L80" s="78"/>
      <c r="M80" s="76"/>
      <c r="N80" s="76"/>
      <c r="O80" s="76"/>
      <c r="P80" s="76"/>
      <c r="Q80" s="76"/>
      <c r="R80" s="76"/>
      <c r="S80" s="76"/>
      <c r="T80" s="79"/>
      <c r="U80" s="77"/>
    </row>
    <row r="81" spans="1:21" s="10" customFormat="1" ht="17.25">
      <c r="A81" s="33"/>
      <c r="B81" s="33"/>
      <c r="C81" s="78"/>
      <c r="D81" s="78"/>
      <c r="E81" s="78"/>
      <c r="F81" s="76"/>
      <c r="G81" s="76"/>
      <c r="H81" s="76"/>
      <c r="I81" s="76"/>
      <c r="J81" s="76"/>
      <c r="K81" s="76"/>
      <c r="L81" s="78"/>
      <c r="M81" s="76"/>
      <c r="N81" s="76"/>
      <c r="O81" s="76"/>
      <c r="P81" s="76"/>
      <c r="Q81" s="76"/>
      <c r="R81" s="76"/>
      <c r="S81" s="76"/>
      <c r="T81" s="79"/>
      <c r="U81" s="77"/>
    </row>
    <row r="82" spans="1:21" s="10" customFormat="1" ht="17.25">
      <c r="A82" s="33"/>
      <c r="B82" s="33"/>
      <c r="C82" s="78"/>
      <c r="D82" s="78"/>
      <c r="E82" s="78"/>
      <c r="F82" s="76"/>
      <c r="G82" s="76"/>
      <c r="H82" s="76"/>
      <c r="I82" s="76"/>
      <c r="J82" s="76"/>
      <c r="K82" s="76"/>
      <c r="L82" s="78"/>
      <c r="M82" s="76"/>
      <c r="N82" s="76"/>
      <c r="O82" s="76"/>
      <c r="P82" s="76"/>
      <c r="Q82" s="76"/>
      <c r="R82" s="76"/>
      <c r="S82" s="76"/>
      <c r="T82" s="79"/>
      <c r="U82" s="77"/>
    </row>
    <row r="83" spans="1:21" s="10" customFormat="1" ht="17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s="10" customFormat="1" ht="17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21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21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21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21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21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21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21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21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21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21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21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21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21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21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21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21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21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21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21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21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21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21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21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21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21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21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21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21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21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21.7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21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21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21.7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21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21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21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21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21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21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21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21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21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21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21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21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21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21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21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21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21.7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21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21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21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21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21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21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21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21.7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21.7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21.7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21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21.7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21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21.7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21.7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21.7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21.7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21.7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21.7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21.7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21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21.7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21.7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21.7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21.7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21.7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21.7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21.7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21.7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21.7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21.7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21.7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21.7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21.7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21.7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21.7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21.7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21.7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21.7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21.7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21.7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ht="21.7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ht="21.7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ht="21.7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ht="21.7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ht="21.7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ht="21.7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ht="21.7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1:21" ht="21.7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ht="21.7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ht="21.7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ht="21.7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1:21" ht="21.7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ht="21.7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ht="21.7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ht="21.7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1:21" ht="21.7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1:21" ht="21.7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1:21" ht="21.7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1:21" ht="21.7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1:21" ht="21.7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ht="21.7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1:21" ht="21.7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1:21" ht="21.7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1:21" ht="21.7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1:21" ht="21.7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ht="21.7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ht="21.7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</sheetData>
  <mergeCells count="29">
    <mergeCell ref="A14:B14"/>
    <mergeCell ref="A16:B16"/>
    <mergeCell ref="A18:B18"/>
    <mergeCell ref="A17:B17"/>
    <mergeCell ref="A1:Q1"/>
    <mergeCell ref="A2:Q2"/>
    <mergeCell ref="A3:Q3"/>
    <mergeCell ref="C4:D4"/>
    <mergeCell ref="G4:H4"/>
    <mergeCell ref="E4:F4"/>
    <mergeCell ref="I4:L4"/>
    <mergeCell ref="M4:N4"/>
    <mergeCell ref="Q4:Q5"/>
    <mergeCell ref="A7:B7"/>
    <mergeCell ref="A8:B8"/>
    <mergeCell ref="A9:B9"/>
    <mergeCell ref="A13:B13"/>
    <mergeCell ref="A10:B10"/>
    <mergeCell ref="A12:B12"/>
    <mergeCell ref="A11:B11"/>
    <mergeCell ref="A20:B20"/>
    <mergeCell ref="A21:B21"/>
    <mergeCell ref="A22:B22"/>
    <mergeCell ref="A24:B24"/>
    <mergeCell ref="A30:B30"/>
    <mergeCell ref="A25:B25"/>
    <mergeCell ref="A26:B26"/>
    <mergeCell ref="A28:B28"/>
    <mergeCell ref="A29:B29"/>
  </mergeCells>
  <printOptions/>
  <pageMargins left="0.45" right="0.17" top="0.5511811023622047" bottom="0.37" header="0.5511811023622047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</dc:creator>
  <cp:keywords/>
  <dc:description/>
  <cp:lastModifiedBy>kkkkk</cp:lastModifiedBy>
  <cp:lastPrinted>2012-03-12T04:00:47Z</cp:lastPrinted>
  <dcterms:created xsi:type="dcterms:W3CDTF">2002-07-16T02:51:07Z</dcterms:created>
  <dcterms:modified xsi:type="dcterms:W3CDTF">2012-03-12T04:24:08Z</dcterms:modified>
  <cp:category/>
  <cp:version/>
  <cp:contentType/>
  <cp:contentStatus/>
</cp:coreProperties>
</file>