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 activeTab="3"/>
  </bookViews>
  <sheets>
    <sheet name="ผ 01" sheetId="4" r:id="rId1"/>
    <sheet name="ผ 02" sheetId="1" r:id="rId2"/>
    <sheet name="ผ02.1" sheetId="2" r:id="rId3"/>
    <sheet name="ผ03" sheetId="3" r:id="rId4"/>
    <sheet name="เกินศักยภาพส่งประสานแผน" sheetId="5" r:id="rId5"/>
  </sheets>
  <calcPr calcId="144525"/>
</workbook>
</file>

<file path=xl/calcChain.xml><?xml version="1.0" encoding="utf-8"?>
<calcChain xmlns="http://schemas.openxmlformats.org/spreadsheetml/2006/main">
  <c r="I40" i="5" l="1"/>
  <c r="H40" i="5"/>
  <c r="G40" i="5"/>
  <c r="E40" i="5"/>
  <c r="L32" i="4"/>
  <c r="I609" i="1"/>
  <c r="H609" i="1"/>
  <c r="G609" i="1"/>
  <c r="F609" i="1"/>
  <c r="E609" i="1"/>
  <c r="C20" i="4" s="1"/>
  <c r="I930" i="1"/>
  <c r="H930" i="1"/>
  <c r="G930" i="1"/>
  <c r="F930" i="1"/>
  <c r="E930" i="1"/>
  <c r="I646" i="1"/>
  <c r="H646" i="1"/>
  <c r="G646" i="1"/>
  <c r="F646" i="1"/>
  <c r="E646" i="1"/>
  <c r="L21" i="4"/>
  <c r="G304" i="1" l="1"/>
  <c r="F722" i="1" l="1"/>
  <c r="E23" i="4" s="1"/>
  <c r="E722" i="1"/>
  <c r="C23" i="4" s="1"/>
  <c r="J43" i="4"/>
  <c r="H43" i="4"/>
  <c r="F43" i="4"/>
  <c r="D43" i="4"/>
  <c r="B43" i="4"/>
  <c r="L42" i="4"/>
  <c r="L43" i="4" s="1"/>
  <c r="J39" i="4"/>
  <c r="B39" i="4"/>
  <c r="D39" i="4"/>
  <c r="F39" i="4"/>
  <c r="H39" i="4"/>
  <c r="L38" i="4"/>
  <c r="L37" i="4"/>
  <c r="L35" i="4"/>
  <c r="J33" i="4"/>
  <c r="H33" i="4"/>
  <c r="F33" i="4"/>
  <c r="D33" i="4"/>
  <c r="B33" i="4"/>
  <c r="L31" i="4"/>
  <c r="K31" i="4"/>
  <c r="I31" i="4"/>
  <c r="G31" i="4"/>
  <c r="H24" i="4"/>
  <c r="L22" i="4"/>
  <c r="L23" i="4"/>
  <c r="L20" i="4"/>
  <c r="H17" i="4"/>
  <c r="L16" i="4"/>
  <c r="L15" i="4"/>
  <c r="L13" i="4"/>
  <c r="H10" i="4"/>
  <c r="L9" i="4"/>
  <c r="L10" i="4" s="1"/>
  <c r="F304" i="1"/>
  <c r="E9" i="4" s="1"/>
  <c r="G9" i="4"/>
  <c r="G10" i="4" s="1"/>
  <c r="H304" i="1"/>
  <c r="I9" i="4" s="1"/>
  <c r="I10" i="4" s="1"/>
  <c r="I304" i="1"/>
  <c r="K9" i="4" s="1"/>
  <c r="K10" i="4" s="1"/>
  <c r="E304" i="1"/>
  <c r="C9" i="4" s="1"/>
  <c r="C10" i="4" s="1"/>
  <c r="J24" i="4"/>
  <c r="F24" i="4"/>
  <c r="D24" i="4"/>
  <c r="B24" i="4"/>
  <c r="J17" i="4"/>
  <c r="F17" i="4"/>
  <c r="D17" i="4"/>
  <c r="B17" i="4"/>
  <c r="J10" i="4"/>
  <c r="F10" i="4"/>
  <c r="D10" i="4"/>
  <c r="B10" i="4"/>
  <c r="F44" i="4" l="1"/>
  <c r="L33" i="4"/>
  <c r="J44" i="4"/>
  <c r="H44" i="4"/>
  <c r="B44" i="4"/>
  <c r="D44" i="4"/>
  <c r="L39" i="4"/>
  <c r="M9" i="4"/>
  <c r="M10" i="4" s="1"/>
  <c r="L24" i="4"/>
  <c r="M36" i="4"/>
  <c r="L17" i="4"/>
  <c r="E10" i="4"/>
  <c r="L44" i="4" l="1"/>
  <c r="G350" i="3"/>
  <c r="J350" i="3"/>
  <c r="H350" i="3"/>
  <c r="I350" i="3"/>
  <c r="F350" i="3"/>
  <c r="F158" i="2"/>
  <c r="G158" i="2"/>
  <c r="H158" i="2"/>
  <c r="I158" i="2"/>
  <c r="E158" i="2"/>
  <c r="G121" i="2" l="1"/>
  <c r="H121" i="2"/>
  <c r="I121" i="2"/>
  <c r="E121" i="2"/>
  <c r="F81" i="2"/>
  <c r="G81" i="2"/>
  <c r="H81" i="2"/>
  <c r="I81" i="2"/>
  <c r="E81" i="2"/>
  <c r="F528" i="1"/>
  <c r="E16" i="4" s="1"/>
  <c r="G528" i="1"/>
  <c r="G16" i="4" s="1"/>
  <c r="H528" i="1"/>
  <c r="I16" i="4" s="1"/>
  <c r="I528" i="1"/>
  <c r="K16" i="4" s="1"/>
  <c r="E528" i="1"/>
  <c r="C16" i="4" s="1"/>
  <c r="F484" i="1"/>
  <c r="E15" i="4" s="1"/>
  <c r="G484" i="1"/>
  <c r="G15" i="4" s="1"/>
  <c r="H484" i="1"/>
  <c r="I15" i="4" s="1"/>
  <c r="I484" i="1"/>
  <c r="K15" i="4" s="1"/>
  <c r="E484" i="1"/>
  <c r="C15" i="4" s="1"/>
  <c r="I661" i="1"/>
  <c r="K22" i="4" s="1"/>
  <c r="M15" i="4" l="1"/>
  <c r="M16" i="4"/>
  <c r="F259" i="2"/>
  <c r="G259" i="2"/>
  <c r="H259" i="2"/>
  <c r="I259" i="2"/>
  <c r="E259" i="2"/>
  <c r="F1077" i="1"/>
  <c r="E42" i="4" s="1"/>
  <c r="E43" i="4" s="1"/>
  <c r="G1077" i="1"/>
  <c r="G42" i="4" s="1"/>
  <c r="G43" i="4" s="1"/>
  <c r="H1077" i="1"/>
  <c r="I42" i="4" s="1"/>
  <c r="I43" i="4" s="1"/>
  <c r="I1077" i="1"/>
  <c r="K42" i="4" s="1"/>
  <c r="K43" i="4" s="1"/>
  <c r="E1077" i="1"/>
  <c r="C42" i="4" s="1"/>
  <c r="F998" i="1"/>
  <c r="E38" i="4" s="1"/>
  <c r="G998" i="1"/>
  <c r="G38" i="4" s="1"/>
  <c r="H998" i="1"/>
  <c r="I38" i="4" s="1"/>
  <c r="I998" i="1"/>
  <c r="K38" i="4" s="1"/>
  <c r="E998" i="1"/>
  <c r="C38" i="4" s="1"/>
  <c r="E37" i="4"/>
  <c r="G37" i="4"/>
  <c r="I37" i="4"/>
  <c r="K37" i="4"/>
  <c r="C37" i="4"/>
  <c r="F834" i="1"/>
  <c r="E35" i="4" s="1"/>
  <c r="G834" i="1"/>
  <c r="G35" i="4" s="1"/>
  <c r="H834" i="1"/>
  <c r="I35" i="4" s="1"/>
  <c r="I834" i="1"/>
  <c r="K35" i="4" s="1"/>
  <c r="E834" i="1"/>
  <c r="C35" i="4" s="1"/>
  <c r="F789" i="1"/>
  <c r="E32" i="4" s="1"/>
  <c r="G789" i="1"/>
  <c r="G32" i="4" s="1"/>
  <c r="G33" i="4" s="1"/>
  <c r="H789" i="1"/>
  <c r="I32" i="4" s="1"/>
  <c r="I33" i="4" s="1"/>
  <c r="I789" i="1"/>
  <c r="K32" i="4" s="1"/>
  <c r="K33" i="4" s="1"/>
  <c r="E789" i="1"/>
  <c r="C32" i="4" s="1"/>
  <c r="F746" i="1"/>
  <c r="E31" i="4" s="1"/>
  <c r="G746" i="1"/>
  <c r="H746" i="1"/>
  <c r="I746" i="1"/>
  <c r="E746" i="1"/>
  <c r="C31" i="4" s="1"/>
  <c r="G722" i="1"/>
  <c r="G23" i="4" s="1"/>
  <c r="H722" i="1"/>
  <c r="I23" i="4" s="1"/>
  <c r="I722" i="1"/>
  <c r="K23" i="4" s="1"/>
  <c r="F661" i="1"/>
  <c r="E22" i="4" s="1"/>
  <c r="G661" i="1"/>
  <c r="G22" i="4" s="1"/>
  <c r="H661" i="1"/>
  <c r="I22" i="4" s="1"/>
  <c r="E661" i="1"/>
  <c r="C22" i="4" s="1"/>
  <c r="E21" i="4"/>
  <c r="G21" i="4"/>
  <c r="I21" i="4"/>
  <c r="K21" i="4"/>
  <c r="C21" i="4"/>
  <c r="E20" i="4"/>
  <c r="G20" i="4"/>
  <c r="I20" i="4"/>
  <c r="K20" i="4"/>
  <c r="F400" i="1"/>
  <c r="E13" i="4" s="1"/>
  <c r="E17" i="4" s="1"/>
  <c r="G400" i="1"/>
  <c r="G13" i="4" s="1"/>
  <c r="G17" i="4" s="1"/>
  <c r="H400" i="1"/>
  <c r="I13" i="4" s="1"/>
  <c r="I17" i="4" s="1"/>
  <c r="I400" i="1"/>
  <c r="K13" i="4" s="1"/>
  <c r="K17" i="4" s="1"/>
  <c r="E400" i="1"/>
  <c r="C13" i="4" s="1"/>
  <c r="C33" i="4" l="1"/>
  <c r="E33" i="4"/>
  <c r="M32" i="4"/>
  <c r="E39" i="4"/>
  <c r="M23" i="4"/>
  <c r="I39" i="4"/>
  <c r="G39" i="4"/>
  <c r="K24" i="4"/>
  <c r="K39" i="4"/>
  <c r="M37" i="4"/>
  <c r="M38" i="4"/>
  <c r="M31" i="4"/>
  <c r="C39" i="4"/>
  <c r="M35" i="4"/>
  <c r="M42" i="4"/>
  <c r="M43" i="4" s="1"/>
  <c r="C43" i="4"/>
  <c r="G24" i="4"/>
  <c r="I24" i="4"/>
  <c r="E24" i="4"/>
  <c r="M22" i="4"/>
  <c r="M13" i="4"/>
  <c r="M17" i="4" s="1"/>
  <c r="C17" i="4"/>
  <c r="M20" i="4"/>
  <c r="C24" i="4"/>
  <c r="M33" i="4" l="1"/>
  <c r="I44" i="4"/>
  <c r="E44" i="4"/>
  <c r="G44" i="4"/>
  <c r="K44" i="4"/>
  <c r="M39" i="4"/>
  <c r="C44" i="4"/>
  <c r="M24" i="4"/>
  <c r="M44" i="4" l="1"/>
</calcChain>
</file>

<file path=xl/sharedStrings.xml><?xml version="1.0" encoding="utf-8"?>
<sst xmlns="http://schemas.openxmlformats.org/spreadsheetml/2006/main" count="4475" uniqueCount="2037">
  <si>
    <t>2.  บัญชีโครงการพัฒนาท้องถิ่น</t>
  </si>
  <si>
    <t>รายละเอียดโครงการพัฒนา</t>
  </si>
  <si>
    <t>เทศบาลตำบลไม้เรียง</t>
  </si>
  <si>
    <t>ข.  ยุทธศาสตร์การพัฒนาขององค์กรปกครองส่วนท้องถิ่นในเขตจังหวัดนครศรีธรรมราช ยุทธศาสตร์ที่ 4 การพัฒนาโครงสร้างพื้นฐาน</t>
  </si>
  <si>
    <t xml:space="preserve">    1.  ยุทธศาสตร์ด้านโครงสร้างพื้นฐาน</t>
  </si>
  <si>
    <t>ที่</t>
  </si>
  <si>
    <t>โครงการ</t>
  </si>
  <si>
    <t>วัตถุประสงค์</t>
  </si>
  <si>
    <t>เป้าหมาย</t>
  </si>
  <si>
    <t>ตัวชี้วัด</t>
  </si>
  <si>
    <t>ผลที่คาดว่า</t>
  </si>
  <si>
    <t>หน่วยงาน</t>
  </si>
  <si>
    <t>ผลผลิตของโครงการ</t>
  </si>
  <si>
    <t>(KPI)</t>
  </si>
  <si>
    <t>จะได้รับ</t>
  </si>
  <si>
    <t>รับผิดชอบ</t>
  </si>
  <si>
    <t>(บาท)</t>
  </si>
  <si>
    <t>หลัก</t>
  </si>
  <si>
    <t>แบบ ผ.02</t>
  </si>
  <si>
    <t>แผนพัฒนาท้องถิ่น  (พ.ศ. 2561 - 2565)</t>
  </si>
  <si>
    <t xml:space="preserve">        1.1  แผนงานอุตาสหกรรมและการโยธา</t>
  </si>
  <si>
    <t>งบประมาณ</t>
  </si>
  <si>
    <t>ก่อสร้างถนนคอนกรีตเสริม</t>
  </si>
  <si>
    <t>เพื่อให้ราษฎรใช้เส้นทาง</t>
  </si>
  <si>
    <t>ผิวจราจรกว้าง 4.00 ม.</t>
  </si>
  <si>
    <t>เหล็กสายหนองตรุด 2</t>
  </si>
  <si>
    <t>สัญจรไปมาได้สะดวก</t>
  </si>
  <si>
    <t>ยาว 135 ม. หนา 0.15 ม.</t>
  </si>
  <si>
    <t>หรือพื้นที่ไม่น้อยกว่า 540</t>
  </si>
  <si>
    <t>ตร.ม. ไหล่ทางหินคลุก</t>
  </si>
  <si>
    <t>ข้างละ 0.50 เมตร ราย</t>
  </si>
  <si>
    <t>ละเอียดปรากฏตามแบบ</t>
  </si>
  <si>
    <t>แปลนเทศบาลตำบล</t>
  </si>
  <si>
    <t>ไม้เรียง</t>
  </si>
  <si>
    <t>ร้อยละของ</t>
  </si>
  <si>
    <t>ประชาชนได้รับความ</t>
  </si>
  <si>
    <t>กองช่าง</t>
  </si>
  <si>
    <t>ประชาชนที่ได้</t>
  </si>
  <si>
    <t>สะดวกในการใช้เส้น</t>
  </si>
  <si>
    <t>รับประโยชน์</t>
  </si>
  <si>
    <t>ทางสัญจรไป-มา</t>
  </si>
  <si>
    <t>ปรับปรุงระบบไฟฟ้าแสง</t>
  </si>
  <si>
    <t>เพื่อให้เกิดแสงสว่างและ</t>
  </si>
  <si>
    <t>ติดตั้งเสาเหล็กโครงถัก</t>
  </si>
  <si>
    <t>สว่างบริเวณริมฝั่งแม่น้ำตาปี</t>
  </si>
  <si>
    <t>เพิ่มความปลอดภัยให้แก่</t>
  </si>
  <si>
    <t>ขนาดไม่น้อยกว่า 0.30x</t>
  </si>
  <si>
    <t>ประชาชน</t>
  </si>
  <si>
    <t>0.30x6.00 ม. พร้อมฐาน</t>
  </si>
  <si>
    <t>รากและโคมไฟฟลัดไลท์</t>
  </si>
  <si>
    <t>หลอดเมทัลฮาไลท์</t>
  </si>
  <si>
    <t>ขนาด 400 วัตต์ จำนวน</t>
  </si>
  <si>
    <t>3 ชุด/เสา รายละเอียด</t>
  </si>
  <si>
    <t>ตามแบบแปลนเทศบาล</t>
  </si>
  <si>
    <t>ตำบลไม้เรียง</t>
  </si>
  <si>
    <t>ปรับปรุงถนนสายสถานี</t>
  </si>
  <si>
    <t>ปรับปรุงถนนลาดยาง</t>
  </si>
  <si>
    <t>ตำรวจภูธรสิ้นสุดป้ายเขต</t>
  </si>
  <si>
    <t>ผิวจราจรแอสฟัลท์ติก</t>
  </si>
  <si>
    <t>เทศบาล</t>
  </si>
  <si>
    <t>หรือมีพื้นที่ไม่น้อยกว่า</t>
  </si>
  <si>
    <t>ปรับปรุงไฟฟ้าสาธารณะถนน</t>
  </si>
  <si>
    <t>ติดตั้งโคมไฟถนน LED</t>
  </si>
  <si>
    <t>สายทานพอ - ฉวาง(สายนอก)</t>
  </si>
  <si>
    <t>ขนาดไม่น้อยกว่า 60 วัตต์</t>
  </si>
  <si>
    <t>จำนวน 32 ชุด พร้อมติด</t>
  </si>
  <si>
    <t>ตั้งอุปกรณ์ครบชุดราย</t>
  </si>
  <si>
    <t>แปลนเทศบาลตำบลไม้เรียง</t>
  </si>
  <si>
    <t>ประชาชนได้รับ</t>
  </si>
  <si>
    <t>สะดวกและปลอดภัย</t>
  </si>
  <si>
    <t>ความปลอดภัย</t>
  </si>
  <si>
    <t>ราษฎรได้รับความ</t>
  </si>
  <si>
    <t>ความสะดวก</t>
  </si>
  <si>
    <t>และปลอดภัย</t>
  </si>
  <si>
    <t>สะดวกในการสัญจร</t>
  </si>
  <si>
    <t>ไปมา</t>
  </si>
  <si>
    <t>ก่อสร้างคูระบายน้ำบริเวณ</t>
  </si>
  <si>
    <t>เพื่อทำให้ระบบระบายน้ำ</t>
  </si>
  <si>
    <t>ก่อสร้างคูระบายน้ำขนาด</t>
  </si>
  <si>
    <t>สวนสุขภาพชุมชน</t>
  </si>
  <si>
    <t>มีความสะดวกลดปัญหา</t>
  </si>
  <si>
    <t>กว้าง 0.50 ม. ยาว 36 ม.</t>
  </si>
  <si>
    <t>น้ำท่วมขัง</t>
  </si>
  <si>
    <t>บ่อพักขนาดกว้าง 2.00 ม.</t>
  </si>
  <si>
    <t>ยาว 2.50 ม. ลึก 2.00 ม.</t>
  </si>
  <si>
    <t>วางท่อระบายน้ำ คสล.</t>
  </si>
  <si>
    <t>มอก.ชั้น 3 ขนาด เส้นผ่า</t>
  </si>
  <si>
    <t>ศูนย์กลาง 0.60 ม.จำนวน</t>
  </si>
  <si>
    <t>32 ท่อน รายละเอียด</t>
  </si>
  <si>
    <t>ปรากฏตามแบบแปลน</t>
  </si>
  <si>
    <t>ปรับปรุงไฟฟ้าสาธารณะ</t>
  </si>
  <si>
    <t>LED ถนนสายประชานุกูล</t>
  </si>
  <si>
    <t>(เริ่มต้นสามแยกลานหิน</t>
  </si>
  <si>
    <t>เกร็ด สิ้นสุดสามแยกโรง</t>
  </si>
  <si>
    <t>งานไม้เทียม)</t>
  </si>
  <si>
    <t>โดยทำการติดตั้งโคมไฟ</t>
  </si>
  <si>
    <t>ถนน LED ขนาดไม่น้อย</t>
  </si>
  <si>
    <t>กว่า 60 W จำนวน 29 ชุด</t>
  </si>
  <si>
    <t>พร้อมอุปกรณ์ติดตั้งครบ</t>
  </si>
  <si>
    <t>ชุด รายละเอียดตามแบบ</t>
  </si>
  <si>
    <t>ระบบระบายน้ำมี</t>
  </si>
  <si>
    <t>ประสิทธิภาพเพิ่ม</t>
  </si>
  <si>
    <t>มากขึ้น</t>
  </si>
  <si>
    <t>ครัวเรือนที่ได้</t>
  </si>
  <si>
    <t>รับความเดือด</t>
  </si>
  <si>
    <t>ร้อน</t>
  </si>
  <si>
    <t>LED ถนนสายหน้าสถานี</t>
  </si>
  <si>
    <t>รถไฟทานพอ - ถนนเจริญ</t>
  </si>
  <si>
    <t xml:space="preserve">อารีย์อุทิศ </t>
  </si>
  <si>
    <t>อารีย์อุทิศ (เริ่มต้นสามแยก</t>
  </si>
  <si>
    <t>จันดีโลหะสิ้นสุดสามแยก</t>
  </si>
  <si>
    <t>โรงงานไม้เทียม)</t>
  </si>
  <si>
    <t>กว่า 60 W จำนวน 25 ชุด</t>
  </si>
  <si>
    <t>นาเขลียง</t>
  </si>
  <si>
    <t>ปรับปรุงถนนลาดยางผิว</t>
  </si>
  <si>
    <t>จราจรแอสฟัลท์ติกคอนกรีต</t>
  </si>
  <si>
    <t>สายซอยวารี</t>
  </si>
  <si>
    <t>คอนกรีต กว้าง 5.00-</t>
  </si>
  <si>
    <t>5.70 ม. ยาว 107 ม.</t>
  </si>
  <si>
    <t>หนา 0.05 ม. หรือพื้นที่</t>
  </si>
  <si>
    <t>ไม่น้อยกว่า 589 ตร.ม.</t>
  </si>
  <si>
    <t>คงเหลือพื้นที่ก่อสร้าง 584</t>
  </si>
  <si>
    <t>ตร.ม.</t>
  </si>
  <si>
    <t>ช่วงที่ 1 ปรับปรุงถนน</t>
  </si>
  <si>
    <t>ลาดยางผิวจราจรแอส</t>
  </si>
  <si>
    <t>ฟัลต์ติกคอนกรีต กว้าง</t>
  </si>
  <si>
    <t>5.70 ม. ยาว 78 ม. หนา</t>
  </si>
  <si>
    <t>0.05 ม. หรือพื้นที่ไม่น้อย</t>
  </si>
  <si>
    <t>กว่า 444.60 ตร.ม. (หัก</t>
  </si>
  <si>
    <t xml:space="preserve">ลบฝาคูระบายน้ำ 3.36 </t>
  </si>
  <si>
    <t>ตร.ม.) คงเหลือพื้นที่</t>
  </si>
  <si>
    <t>ก่อสร้าง 441 ตร.ม.</t>
  </si>
  <si>
    <t>ช่วงที่  2  ปรับปรุงถนน</t>
  </si>
  <si>
    <t>(หักลบฝาคูระบาย5ตร.ม.)</t>
  </si>
  <si>
    <t>5.00 ม. ยาว 29 ม. หนา</t>
  </si>
  <si>
    <t>กว่า 145 ตร.ม. (หักลบฝา</t>
  </si>
  <si>
    <t>คูระบายน้ำ 1.65 ตร.ม.)</t>
  </si>
  <si>
    <t>คงเหลือพื้นที่ก่อสร้าง 143</t>
  </si>
  <si>
    <t>ตร.ม. หรือรวมพื้นที่ทั้ง</t>
  </si>
  <si>
    <t>2 ช่วงไม่น้อยกว่า 584</t>
  </si>
  <si>
    <t xml:space="preserve">ตร.ม.) </t>
  </si>
  <si>
    <t>เพื่อให้ประชาชนได้รับ</t>
  </si>
  <si>
    <t>ความสะดวกและรวดเร็ว</t>
  </si>
  <si>
    <t>จราจรแอสฟัลต์ติกคอน</t>
  </si>
  <si>
    <t>สายซอยสยาม</t>
  </si>
  <si>
    <t>ในการใช้เส้นทางสัญจร</t>
  </si>
  <si>
    <t>กรีต สายซอยสยาม</t>
  </si>
  <si>
    <t>ไป - มา</t>
  </si>
  <si>
    <t>กว้าง 6.00 ม. ยาว 34.00</t>
  </si>
  <si>
    <t>ม. หนา 0.05 ม. หรือพื้นที่</t>
  </si>
  <si>
    <t>ไม่น้อยกว่า 204 ตร.ม.</t>
  </si>
  <si>
    <t>ก่อสร้าง 196.80 ตร.ม.</t>
  </si>
  <si>
    <t>ประโยชน์</t>
  </si>
  <si>
    <t>ทางสัญจรไป - มา</t>
  </si>
  <si>
    <t>สายสุขาภิบาล 2</t>
  </si>
  <si>
    <t>กรีต กว้าง 7.00 - 9.20 ม.</t>
  </si>
  <si>
    <t>ยาว 156 ม. หนา 0.05 ม.</t>
  </si>
  <si>
    <t xml:space="preserve">หรือพื้นที่ไม่น้อยกว่า </t>
  </si>
  <si>
    <t>1,293 ตร.ม.</t>
  </si>
  <si>
    <t>ช่วงที่ 1 กว้าง 7.00 ม.</t>
  </si>
  <si>
    <t>ยาว 33 ม. หนา 0.05 ม.</t>
  </si>
  <si>
    <t>231 ตร.ม.</t>
  </si>
  <si>
    <t>ช่วงที่ 2 กว้าง8.50-9.20 ม.</t>
  </si>
  <si>
    <t>ยาว 123 ม. หนา 0.05 ม.</t>
  </si>
  <si>
    <t>1,062 ตร.ม. หรือพื้นที่รวม</t>
  </si>
  <si>
    <t>ทั้ง 2 ช่วงไม่น้อกยว่า</t>
  </si>
  <si>
    <t>สายพันธุนะ</t>
  </si>
  <si>
    <t>กรีต กว้าง 6.50 - 8.00 ม.</t>
  </si>
  <si>
    <t>ยาว 139 ม. หนา 0.05 ม.</t>
  </si>
  <si>
    <t>7.20 ตร.ม.) คงเหลือพื้นที่</t>
  </si>
  <si>
    <t xml:space="preserve">(หักลบฝาคูระบายน้ำ </t>
  </si>
  <si>
    <t xml:space="preserve">โครงการขยายเขตไฟฟ้า </t>
  </si>
  <si>
    <t>เพื่อให้เกิดแสงสว่างภายใน</t>
  </si>
  <si>
    <t>ปักเสา คอร.ขนาด 9 เมตร</t>
  </si>
  <si>
    <t>(ศาลาชุมชนบ้านในทอน</t>
  </si>
  <si>
    <t>ตัวอาคารและเพื่อได้มีไฟฟ้า</t>
  </si>
  <si>
    <t>จำนวน 1 ต้น พาดสาย</t>
  </si>
  <si>
    <t>พัฒนา)</t>
  </si>
  <si>
    <t xml:space="preserve">ไว้ทำกิจกรรมต่างๆ </t>
  </si>
  <si>
    <t>อลูมิเนียมหุ้ม ขนาด 50</t>
  </si>
  <si>
    <t>ต.มม. ระยะทาง 15x2 ม</t>
  </si>
  <si>
    <t>พร้อมอุปกรณ์ประกอบ</t>
  </si>
  <si>
    <t>แผนกแรงต่ำ ปักเสา คอร.</t>
  </si>
  <si>
    <t>ขนาด 50 ต.มม. ระยะทาง</t>
  </si>
  <si>
    <t>ความสะดวกในการ</t>
  </si>
  <si>
    <t>จัดกิจกรรมต่างๆ</t>
  </si>
  <si>
    <t>ภายในอาคารฯ</t>
  </si>
  <si>
    <t>การไฟฟ้า</t>
  </si>
  <si>
    <t>ส่วนภูมิภาค</t>
  </si>
  <si>
    <t>สาขาฉวาง</t>
  </si>
  <si>
    <t>อุดหนุน</t>
  </si>
  <si>
    <t>ข.  ยุทธศาสตร์การพัฒนาขององค์กรปกครองส่วนท้องถิ่นในเขตจังหวัดนครศรีธรรมราช ยุทธศาสตร์ที่ 3  การพัฒนาสังคมและคุณภาพชีวิต</t>
  </si>
  <si>
    <t xml:space="preserve">    2.  ยุทธศาสตร์ด้านการศึกษา กีฬา ศาสนาและวัฒนธรรม</t>
  </si>
  <si>
    <t>สนับสนุนค่าใช้จ่ายการบริหาร</t>
  </si>
  <si>
    <t>สถานศึกษา</t>
  </si>
  <si>
    <t>เพื่อให้นักเรียนศูนย์</t>
  </si>
  <si>
    <t>พัฒนาเด็กเล็กวัดหาดสูง</t>
  </si>
  <si>
    <t>ทุกคนมีโอกาสได้รับการ</t>
  </si>
  <si>
    <t>ศึกษาโดยไม่เสียค่าใช้จ่าย</t>
  </si>
  <si>
    <t>นักเรียนศูนย์พัฒนาเด็ก</t>
  </si>
  <si>
    <t>เล็กวัดหาดสูง ได้รับ</t>
  </si>
  <si>
    <t xml:space="preserve"> - อาหารกลางวัน</t>
  </si>
  <si>
    <t xml:space="preserve"> - ค่าจัดการเรียนการสอน</t>
  </si>
  <si>
    <t xml:space="preserve"> - เครื่องแบบนักเรียน</t>
  </si>
  <si>
    <t xml:space="preserve"> - หนังสือเรียน</t>
  </si>
  <si>
    <t xml:space="preserve"> - อุปกรณ์การเรียน</t>
  </si>
  <si>
    <t xml:space="preserve"> - กิจกรรมพัฒนาคุณภาพ</t>
  </si>
  <si>
    <t>จำนวนครูและ</t>
  </si>
  <si>
    <t>กองการ</t>
  </si>
  <si>
    <t>เด็กนักเรียน</t>
  </si>
  <si>
    <t>ศึกษา</t>
  </si>
  <si>
    <t>ทำให้ครูและเด็กได้</t>
  </si>
  <si>
    <t>รับการบริหารจัดการ</t>
  </si>
  <si>
    <t>ที่มีคุณภาพ</t>
  </si>
  <si>
    <t>พัฒนาศักยภาพศูนย์การเรียน</t>
  </si>
  <si>
    <t>เพื่อส่งเสริมการเรียนรู้</t>
  </si>
  <si>
    <t>ฝึกอบรมการใช้คอมพิว-</t>
  </si>
  <si>
    <t>รู้ ICT ชุมชนเทศบาลตำบล</t>
  </si>
  <si>
    <t>ด้านเทคโนโลยีสารสนเทศ</t>
  </si>
  <si>
    <t>เตอร์เบื้องต้นและเทคนิค</t>
  </si>
  <si>
    <t>และการสื่อสาร</t>
  </si>
  <si>
    <t>การใช้เทคโนโลยีสารสน</t>
  </si>
  <si>
    <t>เทศ จำนวน 2 รุ่น</t>
  </si>
  <si>
    <t>ฝึกอบรมภาษาต่างประเทศ</t>
  </si>
  <si>
    <t>เพื่อให้เด็กได้เรียนรู้และ</t>
  </si>
  <si>
    <t>จัดเข้าค่ายฝึกอบรมการ</t>
  </si>
  <si>
    <t>เพิ่มทักษะด้านภาษาต่าง</t>
  </si>
  <si>
    <t>เรียนรู้ภาษาต่างประเทศ</t>
  </si>
  <si>
    <t>ประเทศ</t>
  </si>
  <si>
    <t>จำนวน 1 ครั้ง</t>
  </si>
  <si>
    <t>จำนวนผู้เข้าร่วม</t>
  </si>
  <si>
    <t>เด็ก เยาวชน และ</t>
  </si>
  <si>
    <t>ประชาชนทั่วไปได้มี</t>
  </si>
  <si>
    <t>โนโลยีและการสื่อสาร</t>
  </si>
  <si>
    <t>เด็กมีพัฒนาการด้าน</t>
  </si>
  <si>
    <t>ภาษาและทำให้เกิด</t>
  </si>
  <si>
    <t>ความสามัคคีในการ</t>
  </si>
  <si>
    <t>ร่วมกันทำกิจกรรม</t>
  </si>
  <si>
    <t>ความรู้ในระบบเทค</t>
  </si>
  <si>
    <t>จำนวนผู้เข้า</t>
  </si>
  <si>
    <t>ร่วมอบรม</t>
  </si>
  <si>
    <t>จัดกิจกรรมวันเด็กแห่งชาติ</t>
  </si>
  <si>
    <t>ร้อยละของเด็ก</t>
  </si>
  <si>
    <t>ที่เข้าร่วมกิจ-</t>
  </si>
  <si>
    <t>กิจกรรม</t>
  </si>
  <si>
    <t>เด็กได้เข้าร่วมกิจ-</t>
  </si>
  <si>
    <t>เพื่อให้เด็กและเยาวชน</t>
  </si>
  <si>
    <t>ได้รื่นเริงสนุกสนาน</t>
  </si>
  <si>
    <t>ก่อให้เกิดความรัก</t>
  </si>
  <si>
    <t>ความสามัคคี</t>
  </si>
  <si>
    <t>กรรม ได้มีการพัฒนา</t>
  </si>
  <si>
    <t>ทั้งทางด้านร่างกาย</t>
  </si>
  <si>
    <t>จิตใจ และสติปัญญา</t>
  </si>
  <si>
    <t>ส่งเสริมและพัฒนาศักยภาพ</t>
  </si>
  <si>
    <t>เพื่อพัฒนาศักยภาพการ</t>
  </si>
  <si>
    <t>เด็กและเยาวชน ไม่น้อย</t>
  </si>
  <si>
    <t>ด้านวิชาการและวัฒนธรรม</t>
  </si>
  <si>
    <t>เรียนรู้ของเด็กและเยาวชน</t>
  </si>
  <si>
    <t>กว่า 30 คน</t>
  </si>
  <si>
    <t>ท้องถิ่น</t>
  </si>
  <si>
    <t>ทั้งในด้านวิชาการควบคู่</t>
  </si>
  <si>
    <t>วัฒนธรรมท้องถิ่นไทย</t>
  </si>
  <si>
    <t>และเยาวชนที่</t>
  </si>
  <si>
    <t>เข้าร่วมอบรม</t>
  </si>
  <si>
    <t>ได้รับความรู้</t>
  </si>
  <si>
    <t>เด็กและเยาวชนมี</t>
  </si>
  <si>
    <t>การพัฒนาทั้งทาง</t>
  </si>
  <si>
    <t>ด้านร่างกาย จิตใจ</t>
  </si>
  <si>
    <t>และ สติปัญญา</t>
  </si>
  <si>
    <t>แข่งขันกีฬาเทศบาลประจำปี</t>
  </si>
  <si>
    <t>เพื่อให้เด็ก เยาวชน</t>
  </si>
  <si>
    <t>ประชาชนทั่วไป เห็น</t>
  </si>
  <si>
    <t>ความสำคัญของการ</t>
  </si>
  <si>
    <t>ออกกำลังกายโดยการ</t>
  </si>
  <si>
    <t>เล่นกีฬา</t>
  </si>
  <si>
    <t>จัดให้มีการแข่งขันกีฬา</t>
  </si>
  <si>
    <t>5 ประเภท ดังนี้</t>
  </si>
  <si>
    <t xml:space="preserve"> 1. แข่งขันกีฬาฟุตบอล</t>
  </si>
  <si>
    <t xml:space="preserve"> 2. แข่งขันกีฬาบาสเก็ตบอล</t>
  </si>
  <si>
    <t xml:space="preserve"> 3. แข่งขันกีฬาเปตอง</t>
  </si>
  <si>
    <t xml:space="preserve"> 4. แข่งขันกีฬาตะกร้อ</t>
  </si>
  <si>
    <t xml:space="preserve"> 5. แข่งขันกีฬาพื้นบ้าน</t>
  </si>
  <si>
    <t>ร้อยละของผู้</t>
  </si>
  <si>
    <t>กิจกรรมได้</t>
  </si>
  <si>
    <t>ออกกำลังกาย</t>
  </si>
  <si>
    <t>ประชาชนทั่วไป</t>
  </si>
  <si>
    <t>ในเขตเทศบาลและ</t>
  </si>
  <si>
    <t>พื้นที่ใกล้เคียง ได้</t>
  </si>
  <si>
    <t>เข้าร่วมกิจกรรมเพื่อ</t>
  </si>
  <si>
    <t>เป็นการส่งเสริม</t>
  </si>
  <si>
    <t>สุขภาพ</t>
  </si>
  <si>
    <t>แข่งขันกีฬาภายในหน่วยงาน</t>
  </si>
  <si>
    <t>เพื่อสร้างแรงจูงใจให้</t>
  </si>
  <si>
    <t>เจ้าหน้าที่ทุกคนมีขวัญ</t>
  </si>
  <si>
    <t>และกำลังใจในการทำงาน</t>
  </si>
  <si>
    <t>4 ประเภท ดังนี้</t>
  </si>
  <si>
    <t xml:space="preserve"> 1. กีฬาวอลเล่ย์บอล</t>
  </si>
  <si>
    <t xml:space="preserve"> 2. กีฬาแชร์บอล</t>
  </si>
  <si>
    <t xml:space="preserve"> 3. กีฬาเปตอง</t>
  </si>
  <si>
    <t xml:space="preserve"> 4. กีฬาพื้นบ้าน</t>
  </si>
  <si>
    <t>ร้อยละของผู้เข้า</t>
  </si>
  <si>
    <t>ร่วมกิจกรรม</t>
  </si>
  <si>
    <t>เข้าร่วมกิจกรรม</t>
  </si>
  <si>
    <t>เกิดความสัมพันธ์</t>
  </si>
  <si>
    <t>ที่ดีเกิดขึ้นในหน่วย</t>
  </si>
  <si>
    <t>งาน</t>
  </si>
  <si>
    <t>อบรมกีฬาแก่เด็กและเยาวชน</t>
  </si>
  <si>
    <t>ฝึกอบรมเด็กและเยาวชน</t>
  </si>
  <si>
    <t>ในเขตเทศบาล จำนวน</t>
  </si>
  <si>
    <t>30  คน</t>
  </si>
  <si>
    <t>จัดส่งนักกีฬาเข้าร่วมแข่งขัน</t>
  </si>
  <si>
    <t>จัดส่งนักกีฬาเข้าร่วมแข่ง</t>
  </si>
  <si>
    <t>กีฬาภายในอำเภอ ท้องถิ่นอื่น</t>
  </si>
  <si>
    <t xml:space="preserve">ขันกีฬาประเภทต่าง ๆ </t>
  </si>
  <si>
    <t>หรือหน่วยงานอื่น</t>
  </si>
  <si>
    <t>ตลอดปี</t>
  </si>
  <si>
    <t>อบรมดนตรีไทย</t>
  </si>
  <si>
    <t>เพื่อปลูกฝังให้เด็กและ</t>
  </si>
  <si>
    <t>เด็กและเยาวชนในเขต</t>
  </si>
  <si>
    <t>เทศบาลเข้าร่วมกิจกรรม</t>
  </si>
  <si>
    <t>ไม่น้อยกว่า 20 คน</t>
  </si>
  <si>
    <t>จำนวนครั้งที่</t>
  </si>
  <si>
    <t>ได้เชื่อมความสัมพันธ์</t>
  </si>
  <si>
    <t>ร่วมแข่ง</t>
  </si>
  <si>
    <t>ระหว่างหน่วยงาน</t>
  </si>
  <si>
    <t>คุณค่าของดนตรีไทย</t>
  </si>
  <si>
    <t>เด็กและเยาวชนได้มี</t>
  </si>
  <si>
    <t>ใจรักและตระหนักถึง</t>
  </si>
  <si>
    <t>เพื่อส่งเสริมการเล่น</t>
  </si>
  <si>
    <t>กีฬา การออกกำลังกาย</t>
  </si>
  <si>
    <t>ในกลุ่มเด็กและเยาวชน</t>
  </si>
  <si>
    <t>ใจรัก และสนใจการ</t>
  </si>
  <si>
    <t>เล่นกีฬาออกกำลัง</t>
  </si>
  <si>
    <t>กายกันมากขึ้น</t>
  </si>
  <si>
    <t>เยาวชนมีใจรักในดนตรี</t>
  </si>
  <si>
    <t>ไทย</t>
  </si>
  <si>
    <t>ฝึกอบรมดนตรีสากล</t>
  </si>
  <si>
    <t>กิจกรรมวันสำคัญทางศาสนา</t>
  </si>
  <si>
    <t>ร่วมกิจกรรมต่างๆ ในวัน</t>
  </si>
  <si>
    <t>และวันสำคัญแห่งชาติ</t>
  </si>
  <si>
    <t>สำคัญทางศาสนาและวัน</t>
  </si>
  <si>
    <t>สำคัญแห่งชาติ ตลอดปี</t>
  </si>
  <si>
    <t>เพื่อส่งเสริมและพัฒนา</t>
  </si>
  <si>
    <t>ผู้เรียนในด้านสุนทรีย</t>
  </si>
  <si>
    <t>ภาพ ทางดนตรีสากล</t>
  </si>
  <si>
    <t>เด็กนักเรียนที่สนใจในเขต</t>
  </si>
  <si>
    <t>เทศบาลและในพื้นที่ใกล้</t>
  </si>
  <si>
    <t>เคียงเข้าร่วมกิจกรรม</t>
  </si>
  <si>
    <t>เด็กไทยวัยใสใส่ใจจริยธรรม</t>
  </si>
  <si>
    <t>เด็กและเยาวชนเข้าร่วม</t>
  </si>
  <si>
    <t xml:space="preserve">ความรู้ด้านคุณธรรม </t>
  </si>
  <si>
    <t>กิจกรรมจำนวน  1  ครั้ง</t>
  </si>
  <si>
    <t>จริยธรรม ตามหลักคำ</t>
  </si>
  <si>
    <t>สอนแห่งพระศาสนา</t>
  </si>
  <si>
    <t>อันดีงามของท้องถิ่น</t>
  </si>
  <si>
    <t>และของชาติ</t>
  </si>
  <si>
    <t>เด็กและเยาวชนที่เข้า</t>
  </si>
  <si>
    <t>จิตสำนักในการอนุ-</t>
  </si>
  <si>
    <t>รักษ์การเล่นดนตรี</t>
  </si>
  <si>
    <t>ร่วมโครงการได้นำ</t>
  </si>
  <si>
    <t>หลักคำสอนแห่งพระ</t>
  </si>
  <si>
    <t>ศาสนามาปรับใช้ได้</t>
  </si>
  <si>
    <t>เพื่อสร้างความสัมพันธ์ที่</t>
  </si>
  <si>
    <t>ดีระหว่างบุคคลในท้อง</t>
  </si>
  <si>
    <t>ถิ่นกับหน่วยงานอื่น</t>
  </si>
  <si>
    <t>เพื่อส่งเสริมให้ประชาชน</t>
  </si>
  <si>
    <t>ในสังคมได้ร่วมกิจกรรม</t>
  </si>
  <si>
    <t>ทางศาสนาและวันสำคัญ</t>
  </si>
  <si>
    <t>แห่งชาติ</t>
  </si>
  <si>
    <t>เพื่อให้เด็กและเยาวชนมี</t>
  </si>
  <si>
    <t>ได้ร่วมกันอนุรักษ์</t>
  </si>
  <si>
    <t>ประเพณี วัฒนธรรม</t>
  </si>
  <si>
    <t>วันสำคัญ</t>
  </si>
  <si>
    <t>เพื่อให้นักเรียนเห็นความ</t>
  </si>
  <si>
    <t>เด็กนักเรียนศูนย์พัฒนา</t>
  </si>
  <si>
    <t>สำคัญ และมีส่วนร่วมใน</t>
  </si>
  <si>
    <t>เด็กเล็กวัดหาดสูง</t>
  </si>
  <si>
    <t>กิจกรรมของวันสำคัญ</t>
  </si>
  <si>
    <t>ต่าง ๆ</t>
  </si>
  <si>
    <t>นักเรียนได้เข้า</t>
  </si>
  <si>
    <t>นักเรียนได้ร่วมกิจ-</t>
  </si>
  <si>
    <t>กรรม วันสำคัญที่</t>
  </si>
  <si>
    <t>ศูนย์ได้ จัดขึ้น</t>
  </si>
  <si>
    <t xml:space="preserve">        2.1  แผนงานการศึกษา</t>
  </si>
  <si>
    <t xml:space="preserve">        2.2  แผนงานการศาสนาวัฒนธรรมและนันทนาการ</t>
  </si>
  <si>
    <t>ปลูกจิตสำนึกรักษ์สิ่งแวดล้อม</t>
  </si>
  <si>
    <t>เพื่อกระตุ้นให้นักเรียนทุก</t>
  </si>
  <si>
    <t>เด็กนักเรียนของศูนย์</t>
  </si>
  <si>
    <t>คนได้รตระหนักถึงความ</t>
  </si>
  <si>
    <t>สำคัญของสภาพปัญหา</t>
  </si>
  <si>
    <t>สิ่งแวดล้อม</t>
  </si>
  <si>
    <t>ประชุมคณะกรรมการศูนย์</t>
  </si>
  <si>
    <t>เพื่อให้ผู้ปกครองได้ทราบ</t>
  </si>
  <si>
    <t>นักเรียน ครู ผู้ดูแลเด็ก</t>
  </si>
  <si>
    <t>พัฒนาเด็กเล็ก/ผู้ปกครอง</t>
  </si>
  <si>
    <t>คณะกรรมการพัฒนาเด็ก</t>
  </si>
  <si>
    <t>และผู้ปกครอง</t>
  </si>
  <si>
    <t>และเข้าใจถึงนโยบาย</t>
  </si>
  <si>
    <t>การจัดการศึกษาเพื่อ</t>
  </si>
  <si>
    <t>เตรียมความพร้อมสำหรับ</t>
  </si>
  <si>
    <t>เด็กปฐมวัยหลักสูตรการ</t>
  </si>
  <si>
    <t>เรียนการสอน งาน/</t>
  </si>
  <si>
    <t>โครงการ/กิจกรรมต่างๆ</t>
  </si>
  <si>
    <t>ของศูนย์ตลอดจนแนว</t>
  </si>
  <si>
    <t>ทางการปฏิบัติงานต่างๆ</t>
  </si>
  <si>
    <t>ของศูนย์ ฯ</t>
  </si>
  <si>
    <t>นักเรียนทุกคนได้ตระ</t>
  </si>
  <si>
    <t>นักเรียนได้ตระ</t>
  </si>
  <si>
    <t>หนักถึงความสำคัญ</t>
  </si>
  <si>
    <t>หนักรู้คุณค่าของ</t>
  </si>
  <si>
    <t>ของสภาพปัญหา</t>
  </si>
  <si>
    <t>ผู้ปกครองได้ทราบและ</t>
  </si>
  <si>
    <t>ปกครองได้ทราบ</t>
  </si>
  <si>
    <t>เข้าใจถึงนโยบายการ</t>
  </si>
  <si>
    <t>และเข้าใจถึง</t>
  </si>
  <si>
    <t>นโยบายการจัด</t>
  </si>
  <si>
    <t>การศึกษาเพื่อ</t>
  </si>
  <si>
    <t>เตรียมความพร้อม</t>
  </si>
  <si>
    <t>สำหรับเด็กระดับ</t>
  </si>
  <si>
    <t>ปฐมวัย</t>
  </si>
  <si>
    <t>จัดการศึกษาเพื่อ</t>
  </si>
  <si>
    <t>สำหรับระดับปฐมวัย</t>
  </si>
  <si>
    <t>หลักสูตรการเรียน</t>
  </si>
  <si>
    <t>การสอน/โครงการ/</t>
  </si>
  <si>
    <t xml:space="preserve">กิจกรรมต่าง ๆ </t>
  </si>
  <si>
    <t>ของศูนย์</t>
  </si>
  <si>
    <t>หนูน้อยท่องโลกกว้างเสริม</t>
  </si>
  <si>
    <t>เพื่อให้เด็กปฐมวัยในศูนย์</t>
  </si>
  <si>
    <t>เด็กระดับปฐมวัยในศพด.</t>
  </si>
  <si>
    <t>สร้างพัฒนาการ</t>
  </si>
  <si>
    <t>วัดหาดสูง ผู้ปกครองเด็ก</t>
  </si>
  <si>
    <t>ได้รับประสบการณ์ตรงจาก</t>
  </si>
  <si>
    <t>ผู้ดูแลเด็ก</t>
  </si>
  <si>
    <t>การเรียนรู้ในสถานที่จริง</t>
  </si>
  <si>
    <t>เด็กปฐมวัยได้ศึกษา</t>
  </si>
  <si>
    <t>ร่วมโครงการได้</t>
  </si>
  <si>
    <t>แหล่งเรียนรู้จากสถาน</t>
  </si>
  <si>
    <t>รับประสบการณ์</t>
  </si>
  <si>
    <t>ที่จริง</t>
  </si>
  <si>
    <t>ก้าวแรกแห่งความสำเร็จ</t>
  </si>
  <si>
    <t>เพื่อเผยแพร่ผลการจัดการ</t>
  </si>
  <si>
    <t>นักเรียนปฐมวัย ผู้ปกครอง</t>
  </si>
  <si>
    <t>เรียนการสอนของศูนย์</t>
  </si>
  <si>
    <t>ผู้บริหาร คณะกรรมการ</t>
  </si>
  <si>
    <t>บริหารศูนย์พัฒนาเด็กเล็ก</t>
  </si>
  <si>
    <t>วัดหาดสูง</t>
  </si>
  <si>
    <t>นักเรียนได้แสดงออก</t>
  </si>
  <si>
    <t>นักเรียนได้รับ</t>
  </si>
  <si>
    <t>เต็มตามศักยภาพของ</t>
  </si>
  <si>
    <t>ความรู้</t>
  </si>
  <si>
    <t>ตนเองและมีพัฒนา</t>
  </si>
  <si>
    <t>การสมวัยทั้งทาง</t>
  </si>
  <si>
    <t>ร่างกาย อารมณ์</t>
  </si>
  <si>
    <t>สังคม และสติปัญญา</t>
  </si>
  <si>
    <t>สืบสาน อนุรักษ์ ประเพณี</t>
  </si>
  <si>
    <t>เพื่ออนุรักษ์สืบสานประ-</t>
  </si>
  <si>
    <t>จัดกิจกรรมต่าง ๆ เช่น</t>
  </si>
  <si>
    <t xml:space="preserve">สงกรานต์  "ทานพอ" </t>
  </si>
  <si>
    <t xml:space="preserve"> - สรงน้ำพระและรดน้ำ</t>
  </si>
  <si>
    <t>ผู้สูงอายุ</t>
  </si>
  <si>
    <t xml:space="preserve"> - จัดประกวดธิดาสง-</t>
  </si>
  <si>
    <t>กรานต์และนางสงกรานต์</t>
  </si>
  <si>
    <t xml:space="preserve"> - ฯลฯ</t>
  </si>
  <si>
    <t>ลอยกระทง "ทานพอ"</t>
  </si>
  <si>
    <t xml:space="preserve"> - พิธีกรรมทางศาสนา</t>
  </si>
  <si>
    <t xml:space="preserve"> - จัดประกวดกระทง</t>
  </si>
  <si>
    <t xml:space="preserve"> - จัดประกวดนางนพมาศ</t>
  </si>
  <si>
    <t>ชาชนได้มีจิตสำนึกใน</t>
  </si>
  <si>
    <t>ความเป็นไทย ร่วม</t>
  </si>
  <si>
    <t>อนุรักษ์และสืบทอน</t>
  </si>
  <si>
    <t>ส่งเสริมเผยแพร่</t>
  </si>
  <si>
    <t>วัฒนธรรมของท้องถิ่น</t>
  </si>
  <si>
    <t>ประเพณีอันดีงาม</t>
  </si>
  <si>
    <t>ของไทย</t>
  </si>
  <si>
    <t>เด็ก เยาวชนและประ</t>
  </si>
  <si>
    <t xml:space="preserve">        2.3  แผนงานบริหารงานทั่วไป</t>
  </si>
  <si>
    <t>จัดกิจกรรมเทิดทูลสถาบัน</t>
  </si>
  <si>
    <t>เพื่อเป็นการเทิดทูลสถาบัน</t>
  </si>
  <si>
    <t>จัดกิจกรรมวันสำคัญต่าง ๆ</t>
  </si>
  <si>
    <t>พระมหากษัตริย์</t>
  </si>
  <si>
    <t>พระมหากษัตริย์อันเป็น</t>
  </si>
  <si>
    <t>ที่เกี่ยวกับสถาบันพระ</t>
  </si>
  <si>
    <t>สถาบันสูงสุด</t>
  </si>
  <si>
    <t>มหากษัตริย์</t>
  </si>
  <si>
    <t xml:space="preserve"> - ประดับธงตราสัญลักษณ์</t>
  </si>
  <si>
    <t xml:space="preserve"> - ทำป้ายไวนิล</t>
  </si>
  <si>
    <t xml:space="preserve"> - จัดกิจกรรมเทิดทูลฯ</t>
  </si>
  <si>
    <t>จัดงานวันท้องถิ่นไทย</t>
  </si>
  <si>
    <t>เพื่อรำลึกถึงพระมหากรุณา</t>
  </si>
  <si>
    <t>จัดพิธีถวายสักกระและ</t>
  </si>
  <si>
    <t>ธิคุณแห่งพระบาทสมเด็จ</t>
  </si>
  <si>
    <t xml:space="preserve">กล่าวราชสดุดีฯ </t>
  </si>
  <si>
    <t>เพณีสงกรานต์ให้คงอยู่</t>
  </si>
  <si>
    <t>สืบไป</t>
  </si>
  <si>
    <t>เพื่อส่งเสริมอนุรักษ์สืบ</t>
  </si>
  <si>
    <t>ทอดวัฒนธรรมอันดีงาม</t>
  </si>
  <si>
    <t>ประชาชนได้แสดง</t>
  </si>
  <si>
    <t>สำนักปลัด</t>
  </si>
  <si>
    <t>ความจงรักภักดีตาม</t>
  </si>
  <si>
    <t>ความเหมาะสมในการ</t>
  </si>
  <si>
    <t xml:space="preserve">จัดกิจกรรมต่าง ๆ </t>
  </si>
  <si>
    <t>ในวันสำคัญต่าง ๆ ที่</t>
  </si>
  <si>
    <t>เกี่ยวกับสถาบันพระ</t>
  </si>
  <si>
    <t>ผู้เข้าร่วมโครงการฯ</t>
  </si>
  <si>
    <t>ได้รำลึกถึงพระมหา-</t>
  </si>
  <si>
    <t>กรุณาธิคุณฯ</t>
  </si>
  <si>
    <t>อุดหนุนค่าอาหารกลางวัน</t>
  </si>
  <si>
    <t>เพื่อให้เด็กนักเรียนได้รับ</t>
  </si>
  <si>
    <t>อาหารหลักครบถ้วน</t>
  </si>
  <si>
    <t xml:space="preserve"> - โรงเรียนวัดหาดสูง</t>
  </si>
  <si>
    <t>อาหารกลางวัน</t>
  </si>
  <si>
    <t>ให้แก่เด็กนักเรียนโรงเรียน</t>
  </si>
  <si>
    <t>เด็กนักเรียนได้รับ</t>
  </si>
  <si>
    <t>นักเรียนที่ได้</t>
  </si>
  <si>
    <t>อาหารกลางวันครบ</t>
  </si>
  <si>
    <t>รับอาหารกลาง</t>
  </si>
  <si>
    <t>ทุกมื้อและถูกหลัก</t>
  </si>
  <si>
    <t>วัน</t>
  </si>
  <si>
    <t>โภชนาการ</t>
  </si>
  <si>
    <t>อาหารเสริมนม</t>
  </si>
  <si>
    <t>อาหารเสริมนมครบถ้วน</t>
  </si>
  <si>
    <t>จำนวน 2 โรงเรียน</t>
  </si>
  <si>
    <t xml:space="preserve"> - ศูนย์พัฒนาเด็กเล็ก</t>
  </si>
  <si>
    <t>รับอาหารเสริมนม</t>
  </si>
  <si>
    <t>อาหารเสริมนมครบ</t>
  </si>
  <si>
    <t>ถ้วน</t>
  </si>
  <si>
    <t>จัดงานพระราชพิธีเฉลิมพระ</t>
  </si>
  <si>
    <t>เพื่อให้พสกนิกรได้แสดง</t>
  </si>
  <si>
    <t>จัดกิจกรรมเฉลิมพระชนม</t>
  </si>
  <si>
    <t>ชนมพรรษาสมเด็จพระเจ้า</t>
  </si>
  <si>
    <t>ความจงรักภักดีและรำลึก</t>
  </si>
  <si>
    <t>พรรษา จำนวน 1 ครั้ง</t>
  </si>
  <si>
    <t>อยู่หัว รัชกาลที่  10</t>
  </si>
  <si>
    <t>ถึงพระมหากรุณาธิคุณ</t>
  </si>
  <si>
    <t>โดยมอบให้อำเภอฉวางเป็น</t>
  </si>
  <si>
    <t>ผู้ดำเนินการ</t>
  </si>
  <si>
    <t>จำนวนของ</t>
  </si>
  <si>
    <t>ทำให้ประชาชนได้</t>
  </si>
  <si>
    <t>กอง</t>
  </si>
  <si>
    <t>แสดงออกถึงความ</t>
  </si>
  <si>
    <t>จงรักภักดีต่อสถาบัน</t>
  </si>
  <si>
    <t>พระมหากษัติย์</t>
  </si>
  <si>
    <t>ข.  ยุทธศาสตร์การพัฒนาขององค์กรปกครองส่วนท้องถิ่นในเขตจังหวัดนครศรีธรรมราช ยุทธศาสตร์ที่ 2  ยุทธศาสตร์การพัฒนาทรัพยากรธรรมชาติสิ่งแวดล้อมและพลังงาน</t>
  </si>
  <si>
    <t xml:space="preserve">    3.  ยุทธศาสตร์ด้านสาธารณสุข สิ่งแวดล้อม และการจัดการทรัพยากรธรรมชาติ</t>
  </si>
  <si>
    <t>รณรงค์ป้องกันและควบคุม</t>
  </si>
  <si>
    <t xml:space="preserve"> - รณรงค์ให้ความรู้ในการ</t>
  </si>
  <si>
    <t>โรคติดต่อ</t>
  </si>
  <si>
    <t>ป้องกันและควบคุมโรค</t>
  </si>
  <si>
    <t>ติดต่อ</t>
  </si>
  <si>
    <t xml:space="preserve"> - ดำเนินการป้องกันและ</t>
  </si>
  <si>
    <t>ควบคุมโรคที่สำคัญใน</t>
  </si>
  <si>
    <t>ชุมชน</t>
  </si>
  <si>
    <t>เพื่อให้ประชาชนมีความ</t>
  </si>
  <si>
    <t>รู้ในการป้องกันและควบ</t>
  </si>
  <si>
    <t>คุมโรคติดต่อที่สำคัญใน</t>
  </si>
  <si>
    <t>ชุมชน เช่น โรคไข้เลือด</t>
  </si>
  <si>
    <t>ออก ฯลฯ</t>
  </si>
  <si>
    <t>ร้อยละโรคติดต่อ</t>
  </si>
  <si>
    <t xml:space="preserve"> - ทำให้ประชาชนมี</t>
  </si>
  <si>
    <t>ลดลง</t>
  </si>
  <si>
    <t>ความรู้ในการป้องกัน</t>
  </si>
  <si>
    <t>สาธารณสุข</t>
  </si>
  <si>
    <t>และควบคุมโรคติดต่อ</t>
  </si>
  <si>
    <t>และสิ่งแวด</t>
  </si>
  <si>
    <t>ล้อม</t>
  </si>
  <si>
    <t xml:space="preserve"> - ลดการแพร่ระบาด</t>
  </si>
  <si>
    <t>ของโรคติดต่อต่าง ๆ</t>
  </si>
  <si>
    <t xml:space="preserve">        3.1  แผนงานสาธารณสุข</t>
  </si>
  <si>
    <t>โครงการลดโลกร้อน</t>
  </si>
  <si>
    <t>เพื่อลดปริมาณขยะใน</t>
  </si>
  <si>
    <t>จัดกิจกรรมสร้างแรงกระ</t>
  </si>
  <si>
    <t>ชุมชนและมีส่วนร่วมใน</t>
  </si>
  <si>
    <t>ตุ้น ให้ประชาชนมี</t>
  </si>
  <si>
    <t>การลดภาวะโลกร้อน</t>
  </si>
  <si>
    <t>พฤติกรรมลดขยะ คัดแยก</t>
  </si>
  <si>
    <t>และนำกลับมาใช้ใหม่ ใน</t>
  </si>
  <si>
    <t>ชุมชน และสถานศึกษา</t>
  </si>
  <si>
    <t>ทั้งหมด</t>
  </si>
  <si>
    <t>โครงการพระราชดำริด้าน</t>
  </si>
  <si>
    <t>ดำเนินการตามโครงการ</t>
  </si>
  <si>
    <t xml:space="preserve">สาธารณสุข ประจำปี </t>
  </si>
  <si>
    <t>อย่างน้อย3 โครงการได้แก่</t>
  </si>
  <si>
    <t>ที่เกี่ยวข้องกับงานสาธารณ</t>
  </si>
  <si>
    <t>1.โครงการณรงค์และแก้ไข</t>
  </si>
  <si>
    <t>ปัญหายาเสพติด</t>
  </si>
  <si>
    <t>2. โครงการตรวจสุขภาพ</t>
  </si>
  <si>
    <t>ให้แก่ประชาชน</t>
  </si>
  <si>
    <t>เคลื่อนที่</t>
  </si>
  <si>
    <t>3.  โครงการควบคุมโรคขาด</t>
  </si>
  <si>
    <t>สารไอโอดีน</t>
  </si>
  <si>
    <t>รายละเอียดตามโครงการฯ</t>
  </si>
  <si>
    <t>ร้อยละของขยะ</t>
  </si>
  <si>
    <t>ช่วยลดปริมาณขยะที่</t>
  </si>
  <si>
    <t>ที่ลดลง</t>
  </si>
  <si>
    <t>ประชาชนมีสุขภาพ</t>
  </si>
  <si>
    <t>ประชาชนที่มี</t>
  </si>
  <si>
    <t>ร่างกายที่แข็งแรง</t>
  </si>
  <si>
    <t>สุขภาพแข็งแรง</t>
  </si>
  <si>
    <t>ต้องนำไปกำจัดช่วย</t>
  </si>
  <si>
    <t>ให้สิ่งแวดล้อมดีขึ้น</t>
  </si>
  <si>
    <t>คณะกรรมการชุมชนจัด</t>
  </si>
  <si>
    <t>ทำโครงการตามพระราช</t>
  </si>
  <si>
    <t>ดำริที่เกี่ยวข้องกับงาน</t>
  </si>
  <si>
    <t>สาธารณสุขหรือด้าน</t>
  </si>
  <si>
    <t>สาธารณสุขอื่น ๆ เพื่อ</t>
  </si>
  <si>
    <t>พัฒนาสุขภาพอนามัย</t>
  </si>
  <si>
    <t>สนับสนุนงบประมาณให้</t>
  </si>
  <si>
    <t>ชุมชนสำหรับการดำเนิน</t>
  </si>
  <si>
    <t>งานตามแนวทางโครงการ</t>
  </si>
  <si>
    <t>พระราชดำริด้านสาธารณสุข</t>
  </si>
  <si>
    <t>ดำริสุขหรือด้านสาธารณ</t>
  </si>
  <si>
    <t>สุขอื่น ๆเพื่อพัฒนา</t>
  </si>
  <si>
    <t>สุขภาพอนามัยให้แก่</t>
  </si>
  <si>
    <t>ปรับปรุงภูมิทัศน์หลังโรงเรียน</t>
  </si>
  <si>
    <t xml:space="preserve"> - เพื่อให้มีสถานที่พักผ่อน</t>
  </si>
  <si>
    <t>จำนวน 2 แห่ง</t>
  </si>
  <si>
    <t>วัดหาดสูงและบริเวณใกล้เคียง</t>
  </si>
  <si>
    <t>หย่อนใจและออกกำลังกาย</t>
  </si>
  <si>
    <t>1. ก่อสร้างทางเดินเท้า</t>
  </si>
  <si>
    <t>(ริมแม่น้ำตาปี)</t>
  </si>
  <si>
    <t xml:space="preserve"> - ส่งเสริมการท่องเที่ยว</t>
  </si>
  <si>
    <t xml:space="preserve">ขนาดกว้าง 1.50 เมตร </t>
  </si>
  <si>
    <t>ระยะทางยาว 411.00ม.</t>
  </si>
  <si>
    <t>หรือพื้นที่รวมไม่น้อยกว่า</t>
  </si>
  <si>
    <t>616.00 ตร.ม.รายละเอียด</t>
  </si>
  <si>
    <t>2.  เทลานคอนกรีต พื้นที่</t>
  </si>
  <si>
    <t>คอนกรีตรวมไม่น้อยกว่า</t>
  </si>
  <si>
    <t>540 ตร.ม. หนา 0.15 ม.</t>
  </si>
  <si>
    <t>รายละเอียดตามแบบ</t>
  </si>
  <si>
    <t>แปลนเทศบาลตำบลไม้</t>
  </si>
  <si>
    <t>เรียง</t>
  </si>
  <si>
    <t>ถนนปลอดถังขยะ</t>
  </si>
  <si>
    <t>เพื่อรักษาความสะอาดของ</t>
  </si>
  <si>
    <t>เป้าหมายชุมชนทั้ง 6</t>
  </si>
  <si>
    <t>ทางสาธารณะในเขต</t>
  </si>
  <si>
    <t>เพื่อไม่ให้เป็นแหล่งเพาะ</t>
  </si>
  <si>
    <t>จำนวน 4 แห่ง</t>
  </si>
  <si>
    <t>เชื้อโรค</t>
  </si>
  <si>
    <t xml:space="preserve"> - ส่งเสริมเศรษฐกิจ</t>
  </si>
  <si>
    <t>กองสาธารณ</t>
  </si>
  <si>
    <t>งบประมาณที่ใช้</t>
  </si>
  <si>
    <t>เทศบาลมีความสะอาด</t>
  </si>
  <si>
    <t>สุขและสิ่ง</t>
  </si>
  <si>
    <t>สำหรับจัดซื้อถัง</t>
  </si>
  <si>
    <t>และสามารถป้องกัน</t>
  </si>
  <si>
    <t>แวดล้อม</t>
  </si>
  <si>
    <t>ขยะลดลง</t>
  </si>
  <si>
    <t xml:space="preserve">การเกิดโรคต่าง ๆ </t>
  </si>
  <si>
    <t>มีสถานที่พักผ่อน</t>
  </si>
  <si>
    <t>หย่อนใจและเพื่อเป็น</t>
  </si>
  <si>
    <t>สถานที่รองรับการ</t>
  </si>
  <si>
    <t>ท่องเที่ยว</t>
  </si>
  <si>
    <t>ชุมชนปลอดขยะ</t>
  </si>
  <si>
    <t>ชุมชนในเขตเทศบาลและ</t>
  </si>
  <si>
    <t>สถานศึกษาในเขตเทศบาล</t>
  </si>
  <si>
    <t>เพื่อส่งเสริมและสนับ</t>
  </si>
  <si>
    <t>สนุนให้ชุมชนมีส่วนร่วม</t>
  </si>
  <si>
    <t>ในการจัดการขยะมูล</t>
  </si>
  <si>
    <t xml:space="preserve"> (Zero Waste)</t>
  </si>
  <si>
    <t xml:space="preserve">ฝอยแบบครบวงจร </t>
  </si>
  <si>
    <t>ปริมาณขยะที่</t>
  </si>
  <si>
    <t>ต้องนำไปกำจัด</t>
  </si>
  <si>
    <t>สุขฯ</t>
  </si>
  <si>
    <t>ธนาคารขยะในโรงเรียน</t>
  </si>
  <si>
    <t>เพื่อให้นักเรียนมีความรู้</t>
  </si>
  <si>
    <t>ศูนย์พัฒนาเด็กเล็กวัดหาด</t>
  </si>
  <si>
    <t>ความเข้าใจและแยกประ-</t>
  </si>
  <si>
    <t>สูง,โรงเรียนวัดหาดสูง,</t>
  </si>
  <si>
    <t>เภทของขยะรีไซเคิลได้</t>
  </si>
  <si>
    <t>โรงเรียนเจริญมิตร และ</t>
  </si>
  <si>
    <t>อย่างถูกต้อง</t>
  </si>
  <si>
    <t>วิทยาลัยเทคโนโลยีเจริญ</t>
  </si>
  <si>
    <t>มิตรพณิชยการ</t>
  </si>
  <si>
    <t>นักเรียนมีจิตสำนึกใน</t>
  </si>
  <si>
    <t>การรักษาทรัพยากร</t>
  </si>
  <si>
    <t>ได้รับการคัดแยก</t>
  </si>
  <si>
    <t>ธรรมชาติและสิ่งแวด</t>
  </si>
  <si>
    <t>สมทบกองทุนหลักประกัน</t>
  </si>
  <si>
    <t>เพื่อสมทบกองทุนหลัก</t>
  </si>
  <si>
    <t>สมทบเงินไม่น้อยกว่า</t>
  </si>
  <si>
    <t>สุขภาพเทศบาลตำบลไม้เรียง</t>
  </si>
  <si>
    <t>ประกันสุขภาพเทศบาล</t>
  </si>
  <si>
    <t>ร้อยละ 40 ของเงินสมทบ</t>
  </si>
  <si>
    <t>(สปสช)</t>
  </si>
  <si>
    <t>จากสปสช. กรณีรายได้</t>
  </si>
  <si>
    <t>ขององค์กรปกครองส่วน</t>
  </si>
  <si>
    <t>ท้องถิ่น ไม่รวมเงินอุดหนุน</t>
  </si>
  <si>
    <t>ตั้งแต่ 6 ถึง 20 ล้านบาท</t>
  </si>
  <si>
    <t>มีเงินสำหรับดำเนิน</t>
  </si>
  <si>
    <t>งานของกองทุน</t>
  </si>
  <si>
    <t>ก่อสร้างพนังกั้นน้ำ แบบฐาน</t>
  </si>
  <si>
    <t>โดยการวางกล่องสำเร็จ</t>
  </si>
  <si>
    <t>ราก GABION หินทิ้งใหญ่</t>
  </si>
  <si>
    <t>Gabion ใส่หินคละ0.15-</t>
  </si>
  <si>
    <t>ริมแม่น้ำตาปี ชุมชนบ้านใน</t>
  </si>
  <si>
    <t>0.30 เมตร ขนาดกว้าง</t>
  </si>
  <si>
    <t>ทอนพัฒนา</t>
  </si>
  <si>
    <t>4.00 เมตร สูง 4.00 เมตร</t>
  </si>
  <si>
    <t>ความยาวรวม 170.00 เมตร</t>
  </si>
  <si>
    <t>(รายละเอียดตามแบบ</t>
  </si>
  <si>
    <t>ไม้เรียง)</t>
  </si>
  <si>
    <t>ความยาว 170</t>
  </si>
  <si>
    <t>ป้องกันการกัดเซาะ</t>
  </si>
  <si>
    <t>เมตร</t>
  </si>
  <si>
    <t>ของริ่มตลิ่ง</t>
  </si>
  <si>
    <t>สัตว์ปลอดโรค คนปลอดภัย</t>
  </si>
  <si>
    <t>สุนัขและสัตว์เลี้ยงลูกด้วย</t>
  </si>
  <si>
    <t>จากโรคพิษสุนัขบ้า ตามพระ</t>
  </si>
  <si>
    <t>นม ในเขตเทศบาลตำบล</t>
  </si>
  <si>
    <t xml:space="preserve">ปณิธานศาสตรจารย์ </t>
  </si>
  <si>
    <t>ไม้เรียง จำนวน 500 ตัว</t>
  </si>
  <si>
    <t>ดร.สมเด็จพระเจ้าลูกเธอเจ้า</t>
  </si>
  <si>
    <t>ฟ้าจุฬาภรณวลัยลักษณ์ อัคร-</t>
  </si>
  <si>
    <t>ราชกุมารี</t>
  </si>
  <si>
    <t>เพื่อป้องกันและควบคุม</t>
  </si>
  <si>
    <t>ไม่ให้สุนัขและแมวเป็น</t>
  </si>
  <si>
    <t>โรคพิษสุนัขบ้า ซึ่งจะเป็น</t>
  </si>
  <si>
    <t>ผลให้สัตว์ปลอดภัย และ</t>
  </si>
  <si>
    <t>ไม่มีผู้เสียชีวิตจากโรคพิษ</t>
  </si>
  <si>
    <t>สุนัขบ้า</t>
  </si>
  <si>
    <t>ร้อยละของสัตว์</t>
  </si>
  <si>
    <t>สัตว์ทุกตัวที่ได้รับการ</t>
  </si>
  <si>
    <t>กองสาธาฯ</t>
  </si>
  <si>
    <t>เลี้ยงลูกด้วยนม</t>
  </si>
  <si>
    <t>ฉีดวัคซีนมีภูมิคุ้มกัน</t>
  </si>
  <si>
    <t>ได้รับวัคซีน</t>
  </si>
  <si>
    <t>โรคได้ 1 ปี</t>
  </si>
  <si>
    <t>จัดการมูลฝอยที่เป็นพิษหรือ</t>
  </si>
  <si>
    <t>อันตรายจากชุมชน</t>
  </si>
  <si>
    <t>เพื่อส่งเสริมการคัดแยก</t>
  </si>
  <si>
    <t>ขยะอันตรายก่อนทิ้ง</t>
  </si>
  <si>
    <t>ประชาชนได้คัดแยก</t>
  </si>
  <si>
    <t>ขยะก่อนทิ้ง</t>
  </si>
  <si>
    <t>ข.  ยุทธศาสตร์การพัฒนาขององค์กรปกครองส่วนท้องถิ่นในเขตจังหวัดนครศรีธรรมราช ยุทธศาสตร์ที่ 1 การพัฒนาเศรษฐกิจ</t>
  </si>
  <si>
    <t xml:space="preserve">    4.  ยุทธศาสตร์ด้านเศรษฐกิจ</t>
  </si>
  <si>
    <t xml:space="preserve">        4.1  แผนงานการศาสนาวัฒนธรรมและนันทนาการ</t>
  </si>
  <si>
    <t>ตลาดริมน้ำอาหารปลอดภัย</t>
  </si>
  <si>
    <t>ส่งเสริมเศรษฐกิจชุมชน</t>
  </si>
  <si>
    <t>จัดตั้งตลาดน้ำพานพอ</t>
  </si>
  <si>
    <t>เพื่อส่งเสริมการท่องเที่ยวแบบ</t>
  </si>
  <si>
    <t>และพัฒนาการท่องเที่ยว</t>
  </si>
  <si>
    <t xml:space="preserve">จำนวน 1 แห่ง </t>
  </si>
  <si>
    <t xml:space="preserve">วิถีไทย </t>
  </si>
  <si>
    <t>รายละเอียดค่าใช้จ่าย</t>
  </si>
  <si>
    <t>ตามโครงการ เช่น ค่าใช้</t>
  </si>
  <si>
    <t>จ่ายในการตกแต่ง,ค่า</t>
  </si>
  <si>
    <t>อุปกรณ์ต่าง ๆ, ค่าจ้าง</t>
  </si>
  <si>
    <t>เหมาการแสดงบนเวที,</t>
  </si>
  <si>
    <t>ค่าใช้จ่ายในการประชา</t>
  </si>
  <si>
    <t>สัมพันธ์,ค่าจ้างเหมาเครื่อง</t>
  </si>
  <si>
    <t>เสียง,ฯลฯ</t>
  </si>
  <si>
    <t>ประชาชนได้มีแหล่ง</t>
  </si>
  <si>
    <t>ท่องเทียวและมีรายได้</t>
  </si>
  <si>
    <t>ผลประโยชน์</t>
  </si>
  <si>
    <t>เสริม</t>
  </si>
  <si>
    <t>จัดฝึกอบรมเกี่ยวกับภาษีที่ดิน</t>
  </si>
  <si>
    <t>เพื่อให้ประชาชนตำบล</t>
  </si>
  <si>
    <t>ประชาชน คณะผู้บริหาร</t>
  </si>
  <si>
    <t>และสิ่งปลูกสร้าง</t>
  </si>
  <si>
    <t>ไม้เรียงได้รับความรู้ความ</t>
  </si>
  <si>
    <t xml:space="preserve">สมาชิกสภาเทศบาล </t>
  </si>
  <si>
    <t>เข้าใจในการปฏิบัติตนให้</t>
  </si>
  <si>
    <t>พนักงานเทศบาล และ</t>
  </si>
  <si>
    <t>ถูกต้องตามกฎหมายเรื่อง</t>
  </si>
  <si>
    <t>เจ้าหน้าที่เทศบาลซึงมี</t>
  </si>
  <si>
    <t>ภาษี</t>
  </si>
  <si>
    <t>หน้าที่ต้องชำระภาษีท้อง</t>
  </si>
  <si>
    <t>ถิ่น จำนวน  50 คน</t>
  </si>
  <si>
    <t>ผู้เข้าร่วมโครงการ ได้</t>
  </si>
  <si>
    <t>กองคลัง</t>
  </si>
  <si>
    <t>รวมอบรม</t>
  </si>
  <si>
    <t>รับความรู้ความเข้าใจ</t>
  </si>
  <si>
    <t>ในด้านการชำระภาษี</t>
  </si>
  <si>
    <t xml:space="preserve">        4.2  แผนงานบริหารทั่วไป</t>
  </si>
  <si>
    <t>ฝึกอบรมอาชีพ หลักสูตร</t>
  </si>
  <si>
    <t>ฝึกอบรมอาชีพให้กับชุมชน</t>
  </si>
  <si>
    <t>ประชาชนทั่วไป ในเขต</t>
  </si>
  <si>
    <t>เชือกป่านมหัศจรรย์</t>
  </si>
  <si>
    <t>กลุ่มสตรี และประชาชน</t>
  </si>
  <si>
    <t>เทศบาลจำนวน 30 คน</t>
  </si>
  <si>
    <t>ทั่วไป</t>
  </si>
  <si>
    <t>ส่งเสริมอาชีพผลิตภัณฑ์ถัก</t>
  </si>
  <si>
    <t>เพื่อผู้เข้าร่วมอบรมใช้เวลา</t>
  </si>
  <si>
    <t>ฝึกอบรมการผลิตภัณฑ์</t>
  </si>
  <si>
    <t>สานตระกร้าจากเส้นพลาสติก</t>
  </si>
  <si>
    <t>ว่างให้เกิดประโยชน์ก่อให้</t>
  </si>
  <si>
    <t>ถักสานตะกร้าจากเส้น</t>
  </si>
  <si>
    <t>เกิดอาชีพเสริมและสร้าง</t>
  </si>
  <si>
    <t>พลาสติก</t>
  </si>
  <si>
    <t>รายได้</t>
  </si>
  <si>
    <t>ส่งเสริมความรู้และการ</t>
  </si>
  <si>
    <t>เพื่อศึกษาและถ่ายทอด</t>
  </si>
  <si>
    <t>ประกอบอาชีพตามหลัก</t>
  </si>
  <si>
    <t>ได้สำนึกในพระมหากรุณา</t>
  </si>
  <si>
    <t>ความรู้เกี่ยวกับโครงการ</t>
  </si>
  <si>
    <t>ปรัชญาเศรษฐกิจพอเพียงหรือ</t>
  </si>
  <si>
    <t>ธิคุณอันหาที่สุดมิได้และ</t>
  </si>
  <si>
    <t>อันเนื่องมาจากพระราช</t>
  </si>
  <si>
    <t>โครงการอันเนื่องมาจากพระ</t>
  </si>
  <si>
    <t>เพื่อถ่ายทอดความรู้ตาม</t>
  </si>
  <si>
    <t>ดำริ</t>
  </si>
  <si>
    <t>ราชดำริ</t>
  </si>
  <si>
    <t>โครงการในพระราชดำริ</t>
  </si>
  <si>
    <t>และสามารถนำไปใช้ให้</t>
  </si>
  <si>
    <t>เกิดประโยชน์ในการประ</t>
  </si>
  <si>
    <t>กอบอาชีพ</t>
  </si>
  <si>
    <t>ลดอัตราการว่างงาน</t>
  </si>
  <si>
    <t>ร่วมฝึกอบรม</t>
  </si>
  <si>
    <t>และพัฒนาระบบ</t>
  </si>
  <si>
    <t>เศรษฐกิจ</t>
  </si>
  <si>
    <t>เพิ่มรายได้ ลดรายจ่าย</t>
  </si>
  <si>
    <t>ส่งเสริมการสร้าง</t>
  </si>
  <si>
    <t>สัมพันธ์ที่ดีกับครอบ-</t>
  </si>
  <si>
    <t>ครัว</t>
  </si>
  <si>
    <t>ประชาชนสามารถนำ</t>
  </si>
  <si>
    <t>ร่วมโครงการ</t>
  </si>
  <si>
    <t>หลักปรัชญาเศรษฐกิจ</t>
  </si>
  <si>
    <t>พอเพียงไปเป็นประ-</t>
  </si>
  <si>
    <t>โยชน์ในการประกอบ</t>
  </si>
  <si>
    <t>อาชีพหลักหรืออาชีพ</t>
  </si>
  <si>
    <t>เสริมทำให้มีรายได้</t>
  </si>
  <si>
    <t>เพิ่มและใช้ประโยชน์</t>
  </si>
  <si>
    <t>ในชีวติประจำวัน</t>
  </si>
  <si>
    <t>ฝึกอบรมอาชีพเสริม</t>
  </si>
  <si>
    <t>จัดทำแผนที่ภาษีและทะเบียน</t>
  </si>
  <si>
    <t xml:space="preserve">ครอบคลุมพื้นที่ 2.48 </t>
  </si>
  <si>
    <t>ทรัพย์สิน</t>
  </si>
  <si>
    <t>ตารางกิโลเมตร</t>
  </si>
  <si>
    <t>จัดทำแผนปฏิบัติการจัดเก็บ</t>
  </si>
  <si>
    <t>จัดทำแผนปฏิบัติการจัด</t>
  </si>
  <si>
    <t xml:space="preserve">ภาษี ประจำปี </t>
  </si>
  <si>
    <t>เก็บภาษี จำนวน 1 ครั้ง</t>
  </si>
  <si>
    <t>สื่อภาษาเรื่องภาษี</t>
  </si>
  <si>
    <t>ความรู้ความเข้าใจในการ</t>
  </si>
  <si>
    <t>สมาชิกสภาเทศบาล</t>
  </si>
  <si>
    <t>ปฏิบัติตนให้ถูกต้องตาม</t>
  </si>
  <si>
    <t>กฎหมายเรื่องภาษี</t>
  </si>
  <si>
    <t>เจ้าหน้าที่</t>
  </si>
  <si>
    <t>บริการจัดเก็บภาษีเคลื่อนที่</t>
  </si>
  <si>
    <t>เพื่ออำนวยความสะดวก</t>
  </si>
  <si>
    <t>ผู้มีหน้าที่เสียภาษี ในเขต</t>
  </si>
  <si>
    <t>และเพิ่มประสิทธิภาพใน</t>
  </si>
  <si>
    <t>การจัดเก็บ</t>
  </si>
  <si>
    <t>ร้อยละการจัด</t>
  </si>
  <si>
    <t>เทศบาลมีรายได้เพิ่ม</t>
  </si>
  <si>
    <t>เก็บภาษีเพิ่มขึ้น</t>
  </si>
  <si>
    <t>และมีฐานข้อมูลทาง</t>
  </si>
  <si>
    <t>ด้านการคลังอย่างถูก</t>
  </si>
  <si>
    <t>ต้องครบถ้วน</t>
  </si>
  <si>
    <t>การปฏิบัติงานเป็นไป</t>
  </si>
  <si>
    <t>ตามขั้นตอนของ</t>
  </si>
  <si>
    <t>ผู้เข้าร่วมโครงการได้</t>
  </si>
  <si>
    <t>ร้อยละของผู้มี</t>
  </si>
  <si>
    <t>หน้าที่ชำระภาษี</t>
  </si>
  <si>
    <t>สะดวกและมีประสิทธิ</t>
  </si>
  <si>
    <t>ภาพในการจัดเก็บ</t>
  </si>
  <si>
    <t>เพื่อเพิ่มรายได้ โดย</t>
  </si>
  <si>
    <t xml:space="preserve">สามารถจัดเก็บภาษีต่างๆ </t>
  </si>
  <si>
    <t>ได้อย่างครบถ้วนและรวบ</t>
  </si>
  <si>
    <t>รวมข้อมูลในด้านการคลัง</t>
  </si>
  <si>
    <t>จัดเก็บภาษี</t>
  </si>
  <si>
    <t>เพื่อเป็ตนการเตรียมการ</t>
  </si>
  <si>
    <t>ในขั้นตอนต่าง ๆของการ</t>
  </si>
  <si>
    <t>ข.  ยุทธศาสตร์การพัฒนาขององค์กรปกครองส่วนท้องถิ่นในเขตจังหวัดนครศรีธรรมราช ยุทธศาสตร์ที่ 3 การพัฒนาสังคมและคุณภาพชีวิต</t>
  </si>
  <si>
    <t xml:space="preserve">    5.  ยุทธศาสตร์ด้านสังคมชุมชน</t>
  </si>
  <si>
    <t>เบี้ยยังชีพผู้สูงอายุ</t>
  </si>
  <si>
    <t>เพื่อสงเคราะห์เบี้ยยังชีพ</t>
  </si>
  <si>
    <t>ให้แก่ผู้สูงอายุ</t>
  </si>
  <si>
    <t>ผู้สูงอายุในเขตเทศบาล</t>
  </si>
  <si>
    <t>ร้อยละของผู้สูง</t>
  </si>
  <si>
    <t>อายุที่ได้รับเงิน</t>
  </si>
  <si>
    <t>สงเคราะห์</t>
  </si>
  <si>
    <t>ทำให้ผู้สูงอายุได้รับ</t>
  </si>
  <si>
    <t>การสงเคราะห์เบี้ย</t>
  </si>
  <si>
    <t>ยังชีพผู้สูงอายุ</t>
  </si>
  <si>
    <t>เบี้ยยังชีพผู้พิการ</t>
  </si>
  <si>
    <t>ร้อยละของผู้พิการ</t>
  </si>
  <si>
    <t>ได้รับเงินสง-</t>
  </si>
  <si>
    <t>เคราะห์</t>
  </si>
  <si>
    <t>ทำให้ผู้พิการได้รับ</t>
  </si>
  <si>
    <t>ยังชีพผู้พิการ</t>
  </si>
  <si>
    <t>เบี้ยยังชีพผู้ป่วยเอดส์</t>
  </si>
  <si>
    <t>ให้แก่ผู้ป่วยเอดส์</t>
  </si>
  <si>
    <t>ผู้พิการในเขตเทศบาล</t>
  </si>
  <si>
    <t>ผู้ป่วยเอดส์ในเขตเทศบาล</t>
  </si>
  <si>
    <t>ร้อยละของผู้ป่วย</t>
  </si>
  <si>
    <t>เอดส์ได้รับเงิน</t>
  </si>
  <si>
    <t>ทำให้ผู้ป่วยเอดส์ได้</t>
  </si>
  <si>
    <t>รับการสงเคราะห์</t>
  </si>
  <si>
    <t>สนับสนุนการดำเนินงาน</t>
  </si>
  <si>
    <t xml:space="preserve"> - เพื่อพัฒนาระบบสวัสดิ-</t>
  </si>
  <si>
    <t>สนับสนุนกองทุนสวัสดิการ</t>
  </si>
  <si>
    <t>ของกองทุนสวัสดิการชุมชน</t>
  </si>
  <si>
    <t>ชุมชน  จำนวน 1 ครั้ง</t>
  </si>
  <si>
    <t>แข็ง</t>
  </si>
  <si>
    <t>ร้อยละของสมา-</t>
  </si>
  <si>
    <t>มีกองทุนสวัสดิการ</t>
  </si>
  <si>
    <t>ชิกของกองทุน</t>
  </si>
  <si>
    <t>ชุมชนไว้คอยให้บริการ</t>
  </si>
  <si>
    <t>แก่ประชาชนที่เป็น</t>
  </si>
  <si>
    <t>สมาชิก</t>
  </si>
  <si>
    <t xml:space="preserve">        5.1  แผนงานงบกลาง</t>
  </si>
  <si>
    <t>โครงการดำเนินงานส่งเสริม</t>
  </si>
  <si>
    <t>เพื่อส่งเสริมให้ผู้สูงอายุมี</t>
  </si>
  <si>
    <t>สุขภาพผู้สูงอายุ</t>
  </si>
  <si>
    <t>ความรู้ความเข้าใจ การ</t>
  </si>
  <si>
    <t>ปฏิบัติ เรื่องโภชนาการ</t>
  </si>
  <si>
    <t>สุขศึกษา</t>
  </si>
  <si>
    <t>เพื่อส่งเสริมอาชีพและเพิ่ม</t>
  </si>
  <si>
    <t>ฝึกอบรมส่งเสริมอาชีพ</t>
  </si>
  <si>
    <t>เช่น นวดแผนไทย ฯลฯ</t>
  </si>
  <si>
    <t>ให้แก่ เด็ก สตรี เยาวชน</t>
  </si>
  <si>
    <t>ผู้สูงอายุ คนพิการ อสม.</t>
  </si>
  <si>
    <t>ผู้ด้อยโอกาส และประชาชน</t>
  </si>
  <si>
    <t>ทั่วไปในเขตเทศบาล</t>
  </si>
  <si>
    <t>โครงการเยี่ยมบ้านผู้สูงอายุ</t>
  </si>
  <si>
    <t>เพื่ออบรมให้ความรู้แก่</t>
  </si>
  <si>
    <t xml:space="preserve"> - ผู้สูงอายุที่เป็นจิตอาสา</t>
  </si>
  <si>
    <t>ที่เจ็บป่วยและอยู่ตามลำพัง</t>
  </si>
  <si>
    <t>สมาชิกที่จะลงเยี่ยมผู้สูง</t>
  </si>
  <si>
    <t xml:space="preserve"> - ผู้สูงอายุที่เจ็บป่วยและ</t>
  </si>
  <si>
    <t>(เพื่อนเยี่ยมเพื่อน)</t>
  </si>
  <si>
    <t>อายุ (จิตอาสา)</t>
  </si>
  <si>
    <t>อยู่ลำพัง ผู้สูงอายุที่ติดบ้าน</t>
  </si>
  <si>
    <t>ติดเตียงและพิการ</t>
  </si>
  <si>
    <t>ผู้สูงอายุมีความรู้ความ</t>
  </si>
  <si>
    <t>อายุ</t>
  </si>
  <si>
    <t>เพื่อส่งเสริมอาชีพและ</t>
  </si>
  <si>
    <t>ร่วมอบรมได้รับ</t>
  </si>
  <si>
    <t>เพิ่มรายได้ให้กับผู้เข้า</t>
  </si>
  <si>
    <t>รับการฝึกอบรม</t>
  </si>
  <si>
    <t>สมาชิกจิตอาสาได้รับ</t>
  </si>
  <si>
    <t>สูงอายุที่เข้ารับ</t>
  </si>
  <si>
    <t>ความรู้เกี่ยวกับวิธีการ</t>
  </si>
  <si>
    <t>การฝึกอบรมได้</t>
  </si>
  <si>
    <t>ดูแลผู้สูงอายุที่เจ็บป่วย</t>
  </si>
  <si>
    <t>รับความรู้</t>
  </si>
  <si>
    <t>และอยู่ตามลำพัง ติด</t>
  </si>
  <si>
    <t>บ้าน ติดเตียงและพิการ</t>
  </si>
  <si>
    <t>อย่างถูกวิธี</t>
  </si>
  <si>
    <t>เข้าใจการปฏิบัติเรื่อง</t>
  </si>
  <si>
    <t>พัฒนาศักยภาพผู้สูงอายุ</t>
  </si>
  <si>
    <t>เพื่อส่งเสริมให้สมาชิก</t>
  </si>
  <si>
    <t>ผู้สูงอายุในชมรม คณะผู้</t>
  </si>
  <si>
    <t>ชมรมผู้สูงอายุมีความรู้</t>
  </si>
  <si>
    <t>บริหารและเจ้าหน้าที่ผู้รับ</t>
  </si>
  <si>
    <t>ด้านสุขภาพ สิ่งแวดล้อม</t>
  </si>
  <si>
    <t>ผิดชอบโครงการฯ อาสา</t>
  </si>
  <si>
    <t>ที่เกี่ยวข้องกับชีวิตประจำ</t>
  </si>
  <si>
    <t>สมัครดูแลผู้สูงอายุ จำนวน</t>
  </si>
  <si>
    <t>จัดตั้งศูนย์เรียนรู้เศรษฐกิจ</t>
  </si>
  <si>
    <t>ประชาชนในเขตพื้นที่</t>
  </si>
  <si>
    <t xml:space="preserve">พอเพียง 1 ไร่พึ่งตนเอง </t>
  </si>
  <si>
    <t>จำนวน 1 แห่ง ดังนี้</t>
  </si>
  <si>
    <t xml:space="preserve"> - จัดทำซุ้มทางเข้า</t>
  </si>
  <si>
    <t xml:space="preserve">จำนวน  2 ซุ้ม </t>
  </si>
  <si>
    <t xml:space="preserve"> - จัดทำเวทีลานวัฒนธรรม</t>
  </si>
  <si>
    <t>จำนวน  1  แห่ง</t>
  </si>
  <si>
    <t>รายละเอียดตามแบบที่</t>
  </si>
  <si>
    <t>เทศบาลกำหนด</t>
  </si>
  <si>
    <t>ส่งเสริมอาชีพตามหลักปรัชญา</t>
  </si>
  <si>
    <t>ส่งเสริมอาชีพให้กับประ</t>
  </si>
  <si>
    <t>ประชาชนและผู้ที่มีความ</t>
  </si>
  <si>
    <t>เศรษฐกิจพอเพียง</t>
  </si>
  <si>
    <t>ชาชนในเขตเทศบาล</t>
  </si>
  <si>
    <t>สนใจในการสร้างอาชีพ</t>
  </si>
  <si>
    <t>ในตำบลไม้เรียง</t>
  </si>
  <si>
    <t>ผู้สูงอายุมีสุขภาพดี</t>
  </si>
  <si>
    <t>อายุที่เข้าร่วม</t>
  </si>
  <si>
    <t>สมบูรณ์พร้อมทั้งร่าง</t>
  </si>
  <si>
    <t>กายและจิตใจ</t>
  </si>
  <si>
    <t>เกษตรกรได้รับความรู้</t>
  </si>
  <si>
    <t>สำนัก</t>
  </si>
  <si>
    <t>เกษตรกรที่เข้า</t>
  </si>
  <si>
    <t>เรื่องแนวคิดปรัชญา</t>
  </si>
  <si>
    <t>ปลัดเทศบาล</t>
  </si>
  <si>
    <t>ร้อยละของรายได้</t>
  </si>
  <si>
    <t>ผู้เข้าร่วมโครงการมี</t>
  </si>
  <si>
    <t>ที่เพิ่มขึ้น</t>
  </si>
  <si>
    <t>ความรู้ความเข้าใจ</t>
  </si>
  <si>
    <t>เกี่ยวกับการทำเกษตร</t>
  </si>
  <si>
    <t xml:space="preserve">ชนิดต่าง ๆ </t>
  </si>
  <si>
    <t>80 คน</t>
  </si>
  <si>
    <t xml:space="preserve">        5.1  แผนงานการรักษาความสงบภายใน</t>
  </si>
  <si>
    <t>สร้างภูมิคุ้มกันทางสังคมให้</t>
  </si>
  <si>
    <t>เด็กและเยาชนตำบล</t>
  </si>
  <si>
    <t>เด็กและเยาวชนเทศบาลตำบล</t>
  </si>
  <si>
    <t>ไม้เรียง จำนวน 100 คน</t>
  </si>
  <si>
    <t>ไม้เรียง"เด็กไทยโตไปไม่โกง"</t>
  </si>
  <si>
    <t>ไม้เรียง จำนวน 40 คน</t>
  </si>
  <si>
    <t>ไม้เรียง (กิจกรรมส่งเสริมการ</t>
  </si>
  <si>
    <t>เรียนรู้ปรัชญาเศรษกิจพอ</t>
  </si>
  <si>
    <t>เพียง)</t>
  </si>
  <si>
    <t>เพื่อส่งเสริมและปลูกฝัง</t>
  </si>
  <si>
    <t>ให้เด็กและเยาวชนนำ</t>
  </si>
  <si>
    <t>แนวคิดปรัชญาเศรษฐกิจ</t>
  </si>
  <si>
    <t>พอเพียงมาใช้ในการ</t>
  </si>
  <si>
    <t>ดำเนินชีวิตประจำวันได้</t>
  </si>
  <si>
    <t>ให้เด็กและเยาวชนเป็น</t>
  </si>
  <si>
    <t xml:space="preserve">คนดีมีคุณธรรมจริยธรรม </t>
  </si>
  <si>
    <t>มี ความซื่อสัตย์ สุจริย</t>
  </si>
  <si>
    <t>เด็กและเยาวชนได้รับ</t>
  </si>
  <si>
    <t>และเยาวชนมี</t>
  </si>
  <si>
    <t>คุณธรรมและ</t>
  </si>
  <si>
    <t>จริยธรรม</t>
  </si>
  <si>
    <t>มีความซื่อสัตย์ สุจริต</t>
  </si>
  <si>
    <t>เด็กและเยาวชน</t>
  </si>
  <si>
    <t>ที่เข้าร่วมกิจกรรม</t>
  </si>
  <si>
    <t>สามารถนำแนวคิด</t>
  </si>
  <si>
    <t>การปลูกฝังให้เป็นคน</t>
  </si>
  <si>
    <t>ดีมีคุณธรรมจริยธรรม</t>
  </si>
  <si>
    <t>ปรัชญาเศรษฐกิพอ-</t>
  </si>
  <si>
    <t>เพียงมาใช้ในการดำ-</t>
  </si>
  <si>
    <t>เนินชีวิตประจำวันได้</t>
  </si>
  <si>
    <t>ฝึกซ้อมแผนป้องกันและบรร-</t>
  </si>
  <si>
    <t>เพื่อให้ผู้เข้าร่วมโครงการ</t>
  </si>
  <si>
    <t>อาสาสมัครป้องกันภัย</t>
  </si>
  <si>
    <t>เทาสาธารณภัยด้านอุบัติเหตุ</t>
  </si>
  <si>
    <t>มีทักษะและมีความคล่อง</t>
  </si>
  <si>
    <t>ฝ่ายพลเรือน (อปพร.)</t>
  </si>
  <si>
    <t>ทางถนน</t>
  </si>
  <si>
    <t>ตัวในการปฐมพยาบาล</t>
  </si>
  <si>
    <t>พนักงานเจ้าหน้าที่เทศบาล</t>
  </si>
  <si>
    <t>ตำบลไม้เรียง สมาชิกสภา</t>
  </si>
  <si>
    <t>ผู้บริหาร ผู้นำชุมชนและ</t>
  </si>
  <si>
    <t>ประชาชนทั่วไปในเขต</t>
  </si>
  <si>
    <t>เทศบาล จำนวน 50 คน</t>
  </si>
  <si>
    <t>ฝึกซ้อมการป้องกันอัคคีภัย</t>
  </si>
  <si>
    <t>อาสาสมัครป้องกันภัยฝ่าย</t>
  </si>
  <si>
    <t>และอพยพหนีไฟในสำนักงาน</t>
  </si>
  <si>
    <t>สามารถใช้วัสดุอุปกรณ์</t>
  </si>
  <si>
    <t>พลเรือน (อปพร.) พนักงาน</t>
  </si>
  <si>
    <t>ต่าง ๆ ในการช่วยเหลือ</t>
  </si>
  <si>
    <t>เจ้าหน้าที่เทศบาลตำบล</t>
  </si>
  <si>
    <t>ชีวิตได้อย่างถูกวิธี</t>
  </si>
  <si>
    <t>ไม้เรียง สมาชิกสภา</t>
  </si>
  <si>
    <t>ฝึกอบรมทบทวนอาสาสมัคร</t>
  </si>
  <si>
    <t>เพื่อให้อปพร.ได้มีความรู้</t>
  </si>
  <si>
    <t>ฝึกอบรมทบทวนสมาชิก</t>
  </si>
  <si>
    <t>ป้องกันภัยฝ่ายพลเรือน</t>
  </si>
  <si>
    <t>ความเข้าใจในการป้องกัน</t>
  </si>
  <si>
    <t xml:space="preserve">อปพร.จำนวนไม่เกิน </t>
  </si>
  <si>
    <t xml:space="preserve">(อปพร.) ประจำปี  </t>
  </si>
  <si>
    <t>40  คน</t>
  </si>
  <si>
    <t>การสูญเสียชีวิต</t>
  </si>
  <si>
    <t>ลดการสูญเสียชีวิต</t>
  </si>
  <si>
    <t>และทรัพย์สินจาก</t>
  </si>
  <si>
    <t>อุบัติเหตุลดลง</t>
  </si>
  <si>
    <t>อุบัติเหตุทางถนน</t>
  </si>
  <si>
    <t>สภา ผู้บริหาร พนักงาน</t>
  </si>
  <si>
    <t>มีความรู้ความ</t>
  </si>
  <si>
    <t>เข้าใจ</t>
  </si>
  <si>
    <t>ผู้นำชุมชนและประชา</t>
  </si>
  <si>
    <t>ชนที่เข้ารับการฝึก</t>
  </si>
  <si>
    <t>อบรมที่ผ่านการฝึกซ้อม</t>
  </si>
  <si>
    <t>แผนสามารถใช้วัสดุ</t>
  </si>
  <si>
    <t>อปพร.ที่เข้าอบรมมี</t>
  </si>
  <si>
    <t>ความรู้ความเข้าใจใน</t>
  </si>
  <si>
    <t>ความรู้ความเข้า</t>
  </si>
  <si>
    <t>บทบาทหน้าที่ในการ</t>
  </si>
  <si>
    <t>ใจ</t>
  </si>
  <si>
    <t>ป้องกันและบรรเทา</t>
  </si>
  <si>
    <t>สาธารณภัยได้ถูกต้อง</t>
  </si>
  <si>
    <t>และบรรเทาภยันตราย</t>
  </si>
  <si>
    <t>หรือลดความเสียหายอัน-</t>
  </si>
  <si>
    <t>เนื่องมาจากสาธารณภัยฯ</t>
  </si>
  <si>
    <t>ครอบครัวสัมพันธ์</t>
  </si>
  <si>
    <t>เพื่อให้ครอบครัวมีเวทีใน</t>
  </si>
  <si>
    <t>ชุมชนทั้ง6 ชุมชนในเขต</t>
  </si>
  <si>
    <t>การแลกเปลี่ยนเรียนรู้ได้</t>
  </si>
  <si>
    <t>เทศบาลชุมชนละ 5 ครอบ</t>
  </si>
  <si>
    <t>ร้อยละของผู้ที่</t>
  </si>
  <si>
    <t>ครอบครัวมีความ</t>
  </si>
  <si>
    <t>สัมพันธ์ที่ดี ได้พูดคุย</t>
  </si>
  <si>
    <t>ได้แลกเปลี่ยน</t>
  </si>
  <si>
    <t>แลกเปลี่ยนความรู้สึก</t>
  </si>
  <si>
    <t>ความรู้สึกกัน</t>
  </si>
  <si>
    <t>กัน</t>
  </si>
  <si>
    <t>วิเคราะห์สภาพปัญหา</t>
  </si>
  <si>
    <t>ภายในครอบครัวของ</t>
  </si>
  <si>
    <t>ตนเอง</t>
  </si>
  <si>
    <t>ท่องเทียวและมีราย</t>
  </si>
  <si>
    <t>ได้เสริม</t>
  </si>
  <si>
    <t>รณรงค์ต่อต้านยาเสพติด</t>
  </si>
  <si>
    <t>เพื่อปลุกจิตสำนึกของเด็ก</t>
  </si>
  <si>
    <t>ฝึกอบรมยาเสพติดให้แก่</t>
  </si>
  <si>
    <t xml:space="preserve">นักเรียน ให้มีความรู้ </t>
  </si>
  <si>
    <t>เด็กนักเรียน โรงเรียนใน</t>
  </si>
  <si>
    <t>ความเข้าใจและตระหนัก</t>
  </si>
  <si>
    <t>เขตเทศบาล</t>
  </si>
  <si>
    <t>ถึงพิษภัยยาเสพติด</t>
  </si>
  <si>
    <t>ลดการแพร่ระบาดของ</t>
  </si>
  <si>
    <t>นักเรียนที่เข้า</t>
  </si>
  <si>
    <t>ยาเสพติดในสถาน</t>
  </si>
  <si>
    <t>ร่วมกับสภ.</t>
  </si>
  <si>
    <t>ฝึกอบรมซ้อมแผนป้องกัน</t>
  </si>
  <si>
    <t>เพื่อให้ผู้ที่เข้าร่วมฝึกอบรม</t>
  </si>
  <si>
    <t>อบรม จนท.ป้องกันพนัก</t>
  </si>
  <si>
    <t xml:space="preserve">และบรรเทาสาธารณภัย </t>
  </si>
  <si>
    <t>มีความเข้าใจถึงขั้นตอน</t>
  </si>
  <si>
    <t>งานป้องกัน อปพร. ผู้นำ</t>
  </si>
  <si>
    <t>(อัคคีภัย)</t>
  </si>
  <si>
    <t>ชุมชนและประชาชนทั่วไป</t>
  </si>
  <si>
    <t>จัดทำแผนปฎิบัติการในการ</t>
  </si>
  <si>
    <t>จัดทำแผนปฏิบัติการใน</t>
  </si>
  <si>
    <t>ป้องกันและบรรเทาสาธารณ</t>
  </si>
  <si>
    <t>การป้องกันและบรรเทา</t>
  </si>
  <si>
    <t>ภัยของเทศบาลตำบลไม้เรียง</t>
  </si>
  <si>
    <t>สาธารณภัยของเทศบาล</t>
  </si>
  <si>
    <t>ตำบลไม้เรียง พ.ศ. 2561</t>
  </si>
  <si>
    <t>การปฏิบัติงานในการ</t>
  </si>
  <si>
    <t>สาธารณภัย</t>
  </si>
  <si>
    <t>สมาชิกอปพร.สมาชิก</t>
  </si>
  <si>
    <t>เจ้าหน้าที่ทต.ไม้เรียง</t>
  </si>
  <si>
    <t>ผู้เข้าร่วมอบรมมีความ</t>
  </si>
  <si>
    <t>รู้ความเข้าใจในการ</t>
  </si>
  <si>
    <t>เผชิญเหตุในชุมชน</t>
  </si>
  <si>
    <t>การป้องกันและบรร-</t>
  </si>
  <si>
    <t>เทาสาธารณภัยใน</t>
  </si>
  <si>
    <t>เบื้องต้น</t>
  </si>
  <si>
    <t>จำนวนแผน</t>
  </si>
  <si>
    <t>มีแผนในการป้องกัน</t>
  </si>
  <si>
    <t>ปฏิบัติการ</t>
  </si>
  <si>
    <t>และบรรเทาสาธารณ</t>
  </si>
  <si>
    <t>ภัยครอบคลุมทุก</t>
  </si>
  <si>
    <t>ได้อย่างถูกต้องและรวด</t>
  </si>
  <si>
    <t>เร็ว</t>
  </si>
  <si>
    <t>ซักซ้อมแผนป้องกันการเกิด</t>
  </si>
  <si>
    <t>ผู้เข้าร่วมโครงการศูนย์</t>
  </si>
  <si>
    <t>อัคคีภัย ณ ศูนย์พัฒนาเด็กเล็ก</t>
  </si>
  <si>
    <t>พัฒนาเด็กเล็ก ประกอบ</t>
  </si>
  <si>
    <t>ด้วยครูผู้ดูแลเด็กและเด็ก</t>
  </si>
  <si>
    <t>ภายในศูนย์</t>
  </si>
  <si>
    <t>เพื่อให้ครูผู้ดูแลเด็กและ</t>
  </si>
  <si>
    <t>เด็กได้รับความรู้เกี่ยวกับ</t>
  </si>
  <si>
    <t>การเกิดอัคคีภัย และรู้จัก</t>
  </si>
  <si>
    <t>วิธีป้องกัน</t>
  </si>
  <si>
    <t>ครูผู้ดูแลเด็กและเด็ก</t>
  </si>
  <si>
    <t>ได้รับความรู้เกี่ยวกับ</t>
  </si>
  <si>
    <t>การเกิดอัคคีภัย</t>
  </si>
  <si>
    <t>รักษาความสงบเรียบร้อยและ</t>
  </si>
  <si>
    <t xml:space="preserve"> - จัดกิจกรรมรณรงค์</t>
  </si>
  <si>
    <t>ความมั่นคงภายในเขต</t>
  </si>
  <si>
    <t>ป้องกันและลดอุบัติเหตุ</t>
  </si>
  <si>
    <t>ในชีวิตและทรัพย์สินของ</t>
  </si>
  <si>
    <t>ประชาชนมีความ</t>
  </si>
  <si>
    <t>อุบัติเหตุที่ลดลง</t>
  </si>
  <si>
    <t>ปลอดภัยในชีวิตและ</t>
  </si>
  <si>
    <t>ทรพัย์สิน</t>
  </si>
  <si>
    <t>ประสบภัย</t>
  </si>
  <si>
    <t>ผู้ประสบภัยได้รับ</t>
  </si>
  <si>
    <t>ความช่วยเหลือใน</t>
  </si>
  <si>
    <t>เพื่อช่วยเหลือผู้ที่ประสบ</t>
  </si>
  <si>
    <t>ภัยธรรมในเบื้องต้น</t>
  </si>
  <si>
    <t>เพื่อใช้เป็นแนวทางใน</t>
  </si>
  <si>
    <t>การดำเนินงานด้านการ</t>
  </si>
  <si>
    <t xml:space="preserve">    6.  ยุทธศาสตร์ด้านการสร้างธรรมมาภิบาล  การบริหารจัดการบ้านเมืองที่ดี</t>
  </si>
  <si>
    <t xml:space="preserve">        6.1  แผนงานบริหารงานทั่วไป</t>
  </si>
  <si>
    <t>จัดทำแผนพัฒนาเทศบาล</t>
  </si>
  <si>
    <t xml:space="preserve"> - เพื่อใช้เป็นกรอบและแนว</t>
  </si>
  <si>
    <t xml:space="preserve"> - จัดทำแผนชุมชน</t>
  </si>
  <si>
    <t>ทางในการพัฒนาเทศบาล</t>
  </si>
  <si>
    <t xml:space="preserve"> - จัดทำแผนพัฒนาสี่ปี</t>
  </si>
  <si>
    <t xml:space="preserve"> - จัดทำงบประมาณราย</t>
  </si>
  <si>
    <t>ทางในการเบิก-จ่ายเงินงบ</t>
  </si>
  <si>
    <t>จ่าย</t>
  </si>
  <si>
    <t>ประมาณ</t>
  </si>
  <si>
    <t xml:space="preserve"> - จัดทำรายงานการติด</t>
  </si>
  <si>
    <t xml:space="preserve"> -เพื่อให้เกิดการพัฒนาปรับ</t>
  </si>
  <si>
    <t>ตามและประเมินผลการ</t>
  </si>
  <si>
    <t>ปรุงการปฏิบัติงาน</t>
  </si>
  <si>
    <t>ดำเนินงาน</t>
  </si>
  <si>
    <t>ธรรม</t>
  </si>
  <si>
    <t>จัดทำปฏิทินประจำปี</t>
  </si>
  <si>
    <t>ร้อยละของโครง</t>
  </si>
  <si>
    <t xml:space="preserve"> -เทศบาลได้พัฒนา</t>
  </si>
  <si>
    <t>การ</t>
  </si>
  <si>
    <t>ตามแนวทางที่วางไว้</t>
  </si>
  <si>
    <t xml:space="preserve"> - ทำให้การเบิกจ่าย</t>
  </si>
  <si>
    <t>เป็นไปอย่างถูกต้อง</t>
  </si>
  <si>
    <t xml:space="preserve"> -ทำให้เกิดประสิทธิ</t>
  </si>
  <si>
    <t>ภาพในการปฏิบัติงาน</t>
  </si>
  <si>
    <t>พัฒนาประสิทธิภาพการปฏิบัติ</t>
  </si>
  <si>
    <t xml:space="preserve"> เพื่อพัฒนาเทศบาลให้มี</t>
  </si>
  <si>
    <t>ผู้บริหารเทศบาล สมาชิก</t>
  </si>
  <si>
    <t>งานและการให้บริการแก่</t>
  </si>
  <si>
    <t>การบริหารจัดการที่ดี</t>
  </si>
  <si>
    <t>สภาเทศบาล พนักงาน</t>
  </si>
  <si>
    <t>พนักงานจ้าง</t>
  </si>
  <si>
    <t>ส่งเสริมคุณธรรมและจริย-</t>
  </si>
  <si>
    <t>ผู้บริหารเทศบาล พนักงาน</t>
  </si>
  <si>
    <t>เทศบาล สมาชิกสภาเทศ</t>
  </si>
  <si>
    <t>บาล ลูกจ้างประจำ และ</t>
  </si>
  <si>
    <t>จัดทำวารสารประชาสัมพันธ์</t>
  </si>
  <si>
    <t>เพื่อเผยแพร่ประชาสัมพันธ์</t>
  </si>
  <si>
    <t>จัดทำวารสารประชา-</t>
  </si>
  <si>
    <t>ให้ประชาชนในเขตเทศบาล</t>
  </si>
  <si>
    <t>สัมพันธ์จำนวนไม่น้อย</t>
  </si>
  <si>
    <t>รวมถึงองค์กรและหน่วย</t>
  </si>
  <si>
    <t>กว่า 500 เล่ม</t>
  </si>
  <si>
    <t>งานที่เกี่ยวข้องได้รับทราบ</t>
  </si>
  <si>
    <t>ถึงผลการดำเนินงาน ข่าว</t>
  </si>
  <si>
    <t xml:space="preserve">สาร และกิจกรรมต่าง ๆ </t>
  </si>
  <si>
    <t>เพื่อประชาสัมพันธ์ให้</t>
  </si>
  <si>
    <t>ประชาชนในเขตเทศบาล</t>
  </si>
  <si>
    <t>กระบวนงานต่าง ๆ ตาม</t>
  </si>
  <si>
    <t>อำนาจหน้าที่ของเทศบาล</t>
  </si>
  <si>
    <t>เทศบาลมีการบริหาร</t>
  </si>
  <si>
    <t>จัดการที่ดี</t>
  </si>
  <si>
    <t>ความเข้าใจในประมวล</t>
  </si>
  <si>
    <t>จริยธรรมของข้าราช-</t>
  </si>
  <si>
    <t>การ และได้รับความรู้</t>
  </si>
  <si>
    <t>ในหลักศาสนา</t>
  </si>
  <si>
    <t>ช่วยให้ประชาชนและ</t>
  </si>
  <si>
    <t>หน่วยงานอื่นได้รับข้อ</t>
  </si>
  <si>
    <t>รับความพึงพอใจ</t>
  </si>
  <si>
    <t>มูลข่าวสารของเทศบาล</t>
  </si>
  <si>
    <t>และรับรู้ถึงภารกิจตาม</t>
  </si>
  <si>
    <t>อำนาจหน้าที่ของเทศ</t>
  </si>
  <si>
    <t>บาลมากขึ้น</t>
  </si>
  <si>
    <t>ช่วยให้ประชาชนได้</t>
  </si>
  <si>
    <t>สอนของพระพุทธศาสนา</t>
  </si>
  <si>
    <t>มีความรู้ในเรื่องคุณธรรม</t>
  </si>
  <si>
    <t>ไม่น้อยกว่า 800 ฉบับ</t>
  </si>
  <si>
    <t>รับทราบข้อมูลข่าว</t>
  </si>
  <si>
    <t>สารครอบคลุมทุกด้าน</t>
  </si>
  <si>
    <t>เลือกตั้งผู้บริหาร/สมาชิก</t>
  </si>
  <si>
    <t>เพื่อให้มีการเลือกตั้ง</t>
  </si>
  <si>
    <t>เลือกตั้งนายกเทศมนตรี</t>
  </si>
  <si>
    <t>สภาเทศบาลตำบลไม้เรียง</t>
  </si>
  <si>
    <t>ผู้บริหารและสมาชิกสภา</t>
  </si>
  <si>
    <t xml:space="preserve">และสมาชิกเทศบาลตำบล </t>
  </si>
  <si>
    <t>เทศบาลตำบลไม้เรียงตาม</t>
  </si>
  <si>
    <t>กฎหมาย</t>
  </si>
  <si>
    <t>โครงการบริหารงานตามหลัก</t>
  </si>
  <si>
    <t>เพื่อให้ผู้บริหารท้องถิ่น</t>
  </si>
  <si>
    <t>ผู้บริหาร สมาชิกสภา</t>
  </si>
  <si>
    <t>ธรรมาภิบาล</t>
  </si>
  <si>
    <t>พนักงานเทศบาลและ</t>
  </si>
  <si>
    <t>พนักงานจ้างเทศบาล</t>
  </si>
  <si>
    <t>การเลือกตั้งผู้บริหาร</t>
  </si>
  <si>
    <t>สิทธิเลือกตั้ง</t>
  </si>
  <si>
    <t>หรือสมาชิกดำเนินไป</t>
  </si>
  <si>
    <t>ด้วยความเรียบร้อย</t>
  </si>
  <si>
    <t>ถูกต้องตามระเบียบ</t>
  </si>
  <si>
    <t>และกฎหมาย</t>
  </si>
  <si>
    <t xml:space="preserve">ผู้บริหารท้องถิ่น </t>
  </si>
  <si>
    <t>ร่วมโครงการมี</t>
  </si>
  <si>
    <t>บุคลากรขององค์กรมี</t>
  </si>
  <si>
    <t>เรื่องธรรมาภิบาล คุณ-</t>
  </si>
  <si>
    <t>ธรรมและจริยธรรม</t>
  </si>
  <si>
    <t>โครงการ พ่อ -แม่ดีเด่น</t>
  </si>
  <si>
    <t>จัดพิธีมอบใบประกาศ</t>
  </si>
  <si>
    <t>เกียรติคุณแก่พ่อ แม่ดีเดน</t>
  </si>
  <si>
    <t>สุจริย ตั้งมั่นในหลักคุณ-</t>
  </si>
  <si>
    <t>จำนวน 2 ครั้ง/ ปี ครั้งละ</t>
  </si>
  <si>
    <t>ธรรม  จริยธรรม</t>
  </si>
  <si>
    <t>20 คน</t>
  </si>
  <si>
    <t>ร้อยละของพ่อ</t>
  </si>
  <si>
    <t>พ่อ แม่ดีเด่นที่ได้รับ</t>
  </si>
  <si>
    <t>แม่ที่ได้รับเชิดชู</t>
  </si>
  <si>
    <t>มอบโล่ประกาศเกียรติ</t>
  </si>
  <si>
    <t>เกียรติไม่น้อยกว่า</t>
  </si>
  <si>
    <t>ร้อยละ 80</t>
  </si>
  <si>
    <t>เพื่อยกย่องเชิดชูเกียรติ</t>
  </si>
  <si>
    <t>แก่พ่อแม่ผู้มีความซื่อสัตย์</t>
  </si>
  <si>
    <t>คุณ มีความพึงพอใจ</t>
  </si>
  <si>
    <t>ไมน้อยกว่าระดับดี</t>
  </si>
  <si>
    <t>4. ฯลฯ</t>
  </si>
  <si>
    <t>เสียหาย</t>
  </si>
  <si>
    <t>เพื่อป้องกันการกัดเซาะ</t>
  </si>
  <si>
    <t>ของน้ำไม่ให้ตลิ่งและ</t>
  </si>
  <si>
    <t>ทรัพย์สินของประชาชน</t>
  </si>
  <si>
    <t>ได้รับความเสียหาย</t>
  </si>
  <si>
    <t xml:space="preserve">กองช่าง </t>
  </si>
  <si>
    <t>ขอสนับสนุน</t>
  </si>
  <si>
    <t>ทรัพย์สินของประ-</t>
  </si>
  <si>
    <t>งบ อบจ.</t>
  </si>
  <si>
    <t>ชาชนได้รับความ</t>
  </si>
  <si>
    <t>กำหนดชื่อชุมชนไว้ในบ้าน</t>
  </si>
  <si>
    <t>เพือให้ได้ข้อมูลประชากร</t>
  </si>
  <si>
    <t>ปรับปรุงเปลี่ยนแปลง</t>
  </si>
  <si>
    <t>เลขที่ของสำนักทะเบียน</t>
  </si>
  <si>
    <t>ในแต่ละชุมชนมีความถูก</t>
  </si>
  <si>
    <t>บ้านที่ไม่ระบุชุมชน</t>
  </si>
  <si>
    <t>ต้อง</t>
  </si>
  <si>
    <t>จำนวน 1,061 หลังคา</t>
  </si>
  <si>
    <t>เรือน</t>
  </si>
  <si>
    <t>ร้อยละของครัว</t>
  </si>
  <si>
    <t>ได้ข้อมูลประชากรแต่</t>
  </si>
  <si>
    <t>ละชุมชนมีความถูก</t>
  </si>
  <si>
    <t>แบบ ผ.02/1</t>
  </si>
  <si>
    <t>ชุมชนบ้านหนองหอย</t>
  </si>
  <si>
    <t>โดยดำเนินการวางกล่อง</t>
  </si>
  <si>
    <t>จัดซื้อเรือท้องแบนพร้อม</t>
  </si>
  <si>
    <t>เพื่อเตรียมความพร้อม</t>
  </si>
  <si>
    <t xml:space="preserve"> - เรือท้องแบน หัวแหลม</t>
  </si>
  <si>
    <t>อุปกรณ์ในงานป้องกันและ</t>
  </si>
  <si>
    <t>และอำนวยความสะดวก</t>
  </si>
  <si>
    <t>ชนิดอลูมิเนียม ยาว 20 ฟุต</t>
  </si>
  <si>
    <t>บรรเทาสาธารณภัย</t>
  </si>
  <si>
    <t>ในการปฏิบัติงานด้าน</t>
  </si>
  <si>
    <t>แบบมีหลังคาเรือ ยาว</t>
  </si>
  <si>
    <t xml:space="preserve">6 เมตร กว้าง 2 เมตร </t>
  </si>
  <si>
    <t>สูง 0.60 เมตร พร้อม</t>
  </si>
  <si>
    <t>อุปกรณ์</t>
  </si>
  <si>
    <t xml:space="preserve"> - เครื่องยนต์ติดท้ายเรือชนิด</t>
  </si>
  <si>
    <t>outboard  ขนาดแรงม้า</t>
  </si>
  <si>
    <t>ไม่น้อยกว่า 60 แรงม้า</t>
  </si>
  <si>
    <t>ระบบจุดระเบิดแบบ C.D.I.</t>
  </si>
  <si>
    <t>ระบบไอเสียทางใบจักรใต้</t>
  </si>
  <si>
    <t>น้ำ เกียร์เดินหน้า ว่าง ถอย</t>
  </si>
  <si>
    <t xml:space="preserve">หลัง เครื่องยนต์แบบ 2 </t>
  </si>
  <si>
    <t>จังหวะ สตาร์ทไฟฟ้า</t>
  </si>
  <si>
    <t>มีวัสดุอุปกรณ์เตรียม</t>
  </si>
  <si>
    <t>ประชาชนที่</t>
  </si>
  <si>
    <t>พร้อมในการช่วย</t>
  </si>
  <si>
    <t>ประสบภัยได้</t>
  </si>
  <si>
    <t>เหลือผู้ประสบภัย</t>
  </si>
  <si>
    <t>จัดซื้อวัสดุอุปกรณ์ในงาน</t>
  </si>
  <si>
    <t xml:space="preserve"> 1. เครื่องดับเพลิงชนิด</t>
  </si>
  <si>
    <t>เคมีแห้ง เป็นถังสีแดง</t>
  </si>
  <si>
    <t>ภัย</t>
  </si>
  <si>
    <t xml:space="preserve">ขนาด 15 ปอนด์ </t>
  </si>
  <si>
    <t>จำนวน  30  ถัง</t>
  </si>
  <si>
    <t>2.  ตู้เก็บถังดับเพลิงชนิด</t>
  </si>
  <si>
    <t>ถังเดี่ยว เป็นตู้โลหะเก็บถัง</t>
  </si>
  <si>
    <t>จำนวน 20 ตู้</t>
  </si>
  <si>
    <t>3.  สายส่งน้ำดับเพลิงชนิด</t>
  </si>
  <si>
    <t>สายยาง ขนาด 1.5 นิ้ว</t>
  </si>
  <si>
    <t>จำนวน 10 เส้นๆละ 20 ม.</t>
  </si>
  <si>
    <t>4.  ท่อดูดน้ำดับเพลิง</t>
  </si>
  <si>
    <t>(ท่อดูดตัวหนอน)ชนิดท่อ</t>
  </si>
  <si>
    <t>แข็งยางเสริมลวด ขนาด</t>
  </si>
  <si>
    <t>3 นิ้ว  ยาว 9 เมตร จำนวน</t>
  </si>
  <si>
    <t>2 เส้น</t>
  </si>
  <si>
    <t>5.  หัวฉีดน้ำดับเพลิงแบบ</t>
  </si>
  <si>
    <t>สวมเร็ว ขนาด 2.5 นิ้ว x</t>
  </si>
  <si>
    <t>6.  หัวฉีดด้ามปืนปรับอัตรา</t>
  </si>
  <si>
    <t>การฉีดน้ำได้ไม่น้อยกว่า</t>
  </si>
  <si>
    <t>3 ระดับ จำนวน 1 อัน</t>
  </si>
  <si>
    <t>7. เสื้อคลุมดับเพลิงพร้อม</t>
  </si>
  <si>
    <t>กางเกง ชนิดผ้าใบ มีซับใน</t>
  </si>
  <si>
    <t xml:space="preserve">มีแถบสะท้อนแสง จำนวน </t>
  </si>
  <si>
    <t>5  ชุด</t>
  </si>
  <si>
    <t>8. หมวกดับเพลิงหนิด</t>
  </si>
  <si>
    <t>หงอนเดี่ยวไฟเบอร์กลาส</t>
  </si>
  <si>
    <t>แบบมีกำบังหน้า จำนวน</t>
  </si>
  <si>
    <t>10 ใบ</t>
  </si>
  <si>
    <t>9. รองเท้าดับเพลิงพื้นและ</t>
  </si>
  <si>
    <t>หัวเสริมเหล็กกันของมีคม</t>
  </si>
  <si>
    <t>ทิ่มแทง จำนวน 10 คู่</t>
  </si>
  <si>
    <t>10.ห่วงชูชีพแบบผ้าออ๊ก</t>
  </si>
  <si>
    <t>ฟอร์ด จำนวน 10 อัน</t>
  </si>
  <si>
    <t>11. เสื้อกั๊กแบบติดแถบ</t>
  </si>
  <si>
    <t>สะท้อนแสง จำนวน 10 ตัว</t>
  </si>
  <si>
    <t>12.  เสื้อกันฝนผ้าร่มแบบ</t>
  </si>
  <si>
    <t>เสื้อ-กางติดแถบสะท้อน</t>
  </si>
  <si>
    <t>แสง จำนวน 10 ตัว</t>
  </si>
  <si>
    <t>13.  ชุดปฏิบัตงาน (ชุดหมี)</t>
  </si>
  <si>
    <t>สีแดง ขนาด XL จำนวน</t>
  </si>
  <si>
    <t>15 ตัว</t>
  </si>
  <si>
    <t>14. ถุงมือดับเพลิงชนิดใย</t>
  </si>
  <si>
    <t>หินทนไฟ ขนาด 12 นิ้ว</t>
  </si>
  <si>
    <t>15. เข็มขัดช่วยชีวิต เส้น</t>
  </si>
  <si>
    <t>ใหญ่ จำนวน 2 เส้น</t>
  </si>
  <si>
    <t>16. เสื้อชูชีพ แบบผ้าอ๊อก</t>
  </si>
  <si>
    <t>ฟอร์ด จำนวน 20 ตัว</t>
  </si>
  <si>
    <t>โครงการปรับปรุงถนนลาด</t>
  </si>
  <si>
    <t>ยางผิวจราจรแอสฟัลท์ติก</t>
  </si>
  <si>
    <t>ให้แก่ประชาชนในการใช้</t>
  </si>
  <si>
    <t>คอนกรีต สายหน้าสถานี</t>
  </si>
  <si>
    <t>ถนนสัญจรไป - มา ได้</t>
  </si>
  <si>
    <t>กรีต กว้าง 6.00 - 7.60 ม.</t>
  </si>
  <si>
    <t xml:space="preserve">รถไฟทานพอ </t>
  </si>
  <si>
    <t>อย่างรวดเร็ว</t>
  </si>
  <si>
    <t>ยาว 685 ม. หนา 0.05 ม.</t>
  </si>
  <si>
    <t>4.430 ตร.ม. (หักลบฝาคู</t>
  </si>
  <si>
    <t>ระบายน้ำ 20 ตร.ม.)</t>
  </si>
  <si>
    <t xml:space="preserve">คงเหลือพื้นที่ก่อสร้าง </t>
  </si>
  <si>
    <t>4,410 ตร.ม.</t>
  </si>
  <si>
    <t>ช่วงที่ 1 กว้าง 7.60 ม.</t>
  </si>
  <si>
    <t>ยาว 200 ม. หนา 0.05 ม.</t>
  </si>
  <si>
    <t>1,520 ตร.ม. (หักลบฝา</t>
  </si>
  <si>
    <t>คูระบายน้ำ 20 ตร.ม.)</t>
  </si>
  <si>
    <t xml:space="preserve">1,500 ตร.ม. </t>
  </si>
  <si>
    <t>ช่วงที่ 2 กว้าง 6 ม.ยาว</t>
  </si>
  <si>
    <t>485 ม. หนา 0.05 ม.หรือ</t>
  </si>
  <si>
    <t>พื้นที่ไม่น้อยกว่า 2,910 ตร.ม.</t>
  </si>
  <si>
    <t>หรือรวมพื้นที่ทั้ง 2 ช่วง</t>
  </si>
  <si>
    <t>ไม่น้อยกว่า 4,410 ตร.ม.</t>
  </si>
  <si>
    <t>คอนกรึตสายสถานีตำรวจภูธร</t>
  </si>
  <si>
    <t>กรีต กว้าง 5.00 - 6.00 ม.</t>
  </si>
  <si>
    <t>ยาว 2,360 ม.หนา0.05 ม.</t>
  </si>
  <si>
    <t>12,080 ตร.ม. แบ่งเป็น</t>
  </si>
  <si>
    <t>2 ช่วง ดังนี้</t>
  </si>
  <si>
    <t>ช่วงที่ 1  กว้าง 6.00 ม.</t>
  </si>
  <si>
    <t>ยาว 280 ม. หนา 0.05ม.</t>
  </si>
  <si>
    <t>1,680 ตร.ม.</t>
  </si>
  <si>
    <t>ช่วงที่ 2 กว้าง 5.00 ม.</t>
  </si>
  <si>
    <t>ยาว 2,080 ม.หนา0.05 ม.</t>
  </si>
  <si>
    <t>10,400 ตร.ม. หรือรวม</t>
  </si>
  <si>
    <t>พื้นที่ทั้ง 2 ช่วงไม่น้อยกว่า</t>
  </si>
  <si>
    <t>12,080 ตร.ม.</t>
  </si>
  <si>
    <t>ติดตั้งเสาไฟฟ้าส่องสว่าง</t>
  </si>
  <si>
    <t xml:space="preserve">Hight Mast เสาสูง 15 </t>
  </si>
  <si>
    <t>Hight Mast เสาสูง 15 ม.</t>
  </si>
  <si>
    <t>โคมไฟ Flood Light</t>
  </si>
  <si>
    <t>หลอดเมทัลฮาไลด์ 1,000</t>
  </si>
  <si>
    <t>วัตต์ จำนวน 8 โคมต่อเสา</t>
  </si>
  <si>
    <t>จำนวน 5 ต้น พร้อมอุปกรณ์</t>
  </si>
  <si>
    <t>ติดตั้งครบชุด</t>
  </si>
  <si>
    <t xml:space="preserve"> - บริเวณสนามกีฬาหลัง</t>
  </si>
  <si>
    <t>โรงเรียนวัดหาดสูง จำนวน</t>
  </si>
  <si>
    <t>2  ต้น</t>
  </si>
  <si>
    <t xml:space="preserve"> -  บริเวณหลังราวพนังกั้น</t>
  </si>
  <si>
    <t>น้ำ คสล. ชุมชนตลาด</t>
  </si>
  <si>
    <t>ทานพอ จำนวน 2 ต้น</t>
  </si>
  <si>
    <t>รายละเอียดตามแบบแปลน</t>
  </si>
  <si>
    <t>ความสะดวกและ</t>
  </si>
  <si>
    <t>ปลอดภัย</t>
  </si>
  <si>
    <t>เพื่อเพิ่มประสิทธิภาพใน</t>
  </si>
  <si>
    <t>รถยตน์บรรทุกขยะมูลฝอย</t>
  </si>
  <si>
    <t>แบบอัดท้าย ชนิด 6 ตัน</t>
  </si>
  <si>
    <t>6 ล้อ ตู้บรรทุกมูลฝอยมี</t>
  </si>
  <si>
    <t>ขนาดความจุของตู้ไม่น้อย</t>
  </si>
  <si>
    <t>กว่า 10 ลูกบาศก์เมตรและ</t>
  </si>
  <si>
    <t>สามารถรับน้ำหนักมูลฝอยได้</t>
  </si>
  <si>
    <t>ไม่น้อยกว่า 5,000 ก.ก.</t>
  </si>
  <si>
    <t>น้ำหนักของรถรวมน้ำหนัก</t>
  </si>
  <si>
    <t>บรรทุกไม่ต่ำกว่า 12,000ก.ก.</t>
  </si>
  <si>
    <t>ชุดอัดท้ายทำงานด้วยระบบ</t>
  </si>
  <si>
    <t>ไฮโดรลิก สามารถผลิตแรงดัน</t>
  </si>
  <si>
    <t>สูงสุดไม่น้อยกว่า 2,500ปอร์น</t>
  </si>
  <si>
    <t>ต่อตารางนิ้ว มีโคมไฟสัญญาณ</t>
  </si>
  <si>
    <t>วับวาบ สีเหลือง 1 ดวง</t>
  </si>
  <si>
    <t>โครงการปลูกต้นไม้เพื่อเพิ่ม</t>
  </si>
  <si>
    <t>เพื่อให้ประชาชนตระหนัก</t>
  </si>
  <si>
    <t>ประชาชนร่วมกันปลูก</t>
  </si>
  <si>
    <t>พื้นที่สีเขียว ลดภาวะโลกร้อน</t>
  </si>
  <si>
    <t>ในคุณค่าของสิ่งแวดล้อม</t>
  </si>
  <si>
    <t>ต้นไม้ จำนวน 400 ต้น</t>
  </si>
  <si>
    <t>ในเขตพื้นที่ตำบลไม้เรียง</t>
  </si>
  <si>
    <t>และรักษาทรัพยากรธรรม</t>
  </si>
  <si>
    <t>ชาติ อันเป็นสาธารณะร่วม</t>
  </si>
  <si>
    <t>ร้อยละของพื้นที่</t>
  </si>
  <si>
    <t>ทำให้เพิ่มพื้นที่ป่าไม้</t>
  </si>
  <si>
    <t>สีเขียว</t>
  </si>
  <si>
    <t>และสิ่งแวดล้อม</t>
  </si>
  <si>
    <t>โครงการสมุดความดีพนักงาน</t>
  </si>
  <si>
    <t>เพื่อเป็นช่องทางในการสื่อ</t>
  </si>
  <si>
    <t>บุคลากรของเทศบาลตำบล</t>
  </si>
  <si>
    <t>เทศบาล ลูกจ้างประจำ พนัก</t>
  </si>
  <si>
    <t>สารระหว่างหัวหน้างาน</t>
  </si>
  <si>
    <t>งานจ้างของเทศบาล</t>
  </si>
  <si>
    <t>ปลัดเทศบาล และพนักงาน</t>
  </si>
  <si>
    <t>โครงการออกปฏิบัตินอก</t>
  </si>
  <si>
    <t>ผู้มีหน้าที่เสียภาษี</t>
  </si>
  <si>
    <t>สถานที่จัดเก็บภาษี</t>
  </si>
  <si>
    <t>การจัดเก็บภาษี</t>
  </si>
  <si>
    <t>โครงการเผยแพร่ข้อมูลข่าว</t>
  </si>
  <si>
    <t>เผยแพร่ข้อมูลการจัดซื้อ-</t>
  </si>
  <si>
    <t>สารด้านการจัดซื้อ-จัดจ้าง</t>
  </si>
  <si>
    <t>ทราบข้อมูลข่าวสารเกี่ยว</t>
  </si>
  <si>
    <t>จัดจ้าง ตามแผนงาน/</t>
  </si>
  <si>
    <t>กับการจัดซื้อ-จัดจ้างตาม</t>
  </si>
  <si>
    <t>โครงการต่าง ๆ ของเทศ</t>
  </si>
  <si>
    <t>โครงการและกิจกรรมต่างๆ</t>
  </si>
  <si>
    <t>บาล</t>
  </si>
  <si>
    <t>ทำให้สามารถทราบ</t>
  </si>
  <si>
    <t>พนักงานที่ร่วม</t>
  </si>
  <si>
    <t>ผลการทำงานเมื่อเกิด</t>
  </si>
  <si>
    <t>ปัญหาสามารถแก้ได้</t>
  </si>
  <si>
    <t>ร้อยละของราย</t>
  </si>
  <si>
    <t>ทำให้เทศบาลมีราย</t>
  </si>
  <si>
    <t>ได้เพิ่มขึ้น</t>
  </si>
  <si>
    <t>ประชาชนได้รับทราบ</t>
  </si>
  <si>
    <t>ข้อมูลข่าวสารเกี่ยว</t>
  </si>
  <si>
    <t>รับทราบข้อมูล</t>
  </si>
  <si>
    <t>กับการจัดซื้อจัดจ้าง</t>
  </si>
  <si>
    <t>โดยทำการปูผิวจราจร</t>
  </si>
  <si>
    <t>แอสฟัตต์ติกคอนกรีต หนา</t>
  </si>
  <si>
    <t xml:space="preserve">0.05 เมตร </t>
  </si>
  <si>
    <t xml:space="preserve">ทางสัญจรไป - มา </t>
  </si>
  <si>
    <t>เยี่ยมบ้านสานสัมพันธ์</t>
  </si>
  <si>
    <t>เพื่อสร้างความสัมพันธ์</t>
  </si>
  <si>
    <t>ผู้ปกครองของเด็กนักเรียน</t>
  </si>
  <si>
    <t>อันดีระหว่างผู้ปกครองและ</t>
  </si>
  <si>
    <t>ครูผู้ดูแลเด็ก</t>
  </si>
  <si>
    <t>สูง</t>
  </si>
  <si>
    <t>ส่งเสริมพัฒนาการเด็กปฐม</t>
  </si>
  <si>
    <t>เพื่อพัฒนาเด็กปฐมวัยให้</t>
  </si>
  <si>
    <t>เด็กปฐมวัยศูนย์พัฒนา</t>
  </si>
  <si>
    <t>วัย</t>
  </si>
  <si>
    <t>เกิดความพร้อมทั้ง 4 ด้าน</t>
  </si>
  <si>
    <t>เด็กเล็กวัดหาดสูง จำนวน</t>
  </si>
  <si>
    <t>81 คน</t>
  </si>
  <si>
    <t>ศูนย์พัฒนาเด็กเล็กวิถีพุทธ</t>
  </si>
  <si>
    <t>เพื่อส่งเสริมให้นักเรียนมี</t>
  </si>
  <si>
    <t>คุณธรรมจริยธรรมและ</t>
  </si>
  <si>
    <t>เล็กวัดหาดสูง จำนวน</t>
  </si>
  <si>
    <t>เป็นพลเมืองที่ดีของสังคม</t>
  </si>
  <si>
    <t>ผู้ปกครองมี</t>
  </si>
  <si>
    <t>ปฏิสัมพันธ์ที่ดีกับครู</t>
  </si>
  <si>
    <t>ปฏิสัมพันธ์กับ</t>
  </si>
  <si>
    <t>เด็กปฐมวัยมีความ</t>
  </si>
  <si>
    <t>ปฐมวัยมีความ</t>
  </si>
  <si>
    <t>พร้อมทั้ง 4 ด้าน</t>
  </si>
  <si>
    <t>เด็กในศูนย์พัฒนา</t>
  </si>
  <si>
    <t>ปฐมวัยมีคุณ</t>
  </si>
  <si>
    <t>เด็กเล็กมีระเบียบ</t>
  </si>
  <si>
    <t>ธรรมจริยธรรม</t>
  </si>
  <si>
    <t>วินัยในตนเอง</t>
  </si>
  <si>
    <t>รวม</t>
  </si>
  <si>
    <t xml:space="preserve"> -</t>
  </si>
  <si>
    <t xml:space="preserve">  13 โครงการ</t>
  </si>
  <si>
    <t xml:space="preserve"> - </t>
  </si>
  <si>
    <t xml:space="preserve">  8  โครงการ</t>
  </si>
  <si>
    <t xml:space="preserve">  5  โครงการ</t>
  </si>
  <si>
    <t xml:space="preserve">  1  โครงการ</t>
  </si>
  <si>
    <t>ลูกจ้างประจำ พนักงานจ้าง</t>
  </si>
  <si>
    <t>โครงการอบรมให้ความรู้</t>
  </si>
  <si>
    <t>พรบ.ข้อมูลข่าวสารพ.ศ. 2540</t>
  </si>
  <si>
    <t>เพื่อให้พนักงานและ</t>
  </si>
  <si>
    <t>ประชาชนมีความรู้ความ</t>
  </si>
  <si>
    <t>เข้าใจในพรบ.ข้อมูลข่าว</t>
  </si>
  <si>
    <t>สาร พ.ศ. 2540</t>
  </si>
  <si>
    <t>พนักงานเทศบาล ลูกจ้าง</t>
  </si>
  <si>
    <t>ประจำ พนักงานจ้าง และ</t>
  </si>
  <si>
    <t>ประชาชน จำนวน 30 คน</t>
  </si>
  <si>
    <t>ร่วมฝึกอบรมได้</t>
  </si>
  <si>
    <t>พนักงานและประ-</t>
  </si>
  <si>
    <t>ชาชนได้รับความรู้</t>
  </si>
  <si>
    <t>ความเข้าใจในพรบ.</t>
  </si>
  <si>
    <t>ข้อมูลข่าวสารฯ</t>
  </si>
  <si>
    <t>ค่าใช้จ่ายในการจราจร</t>
  </si>
  <si>
    <t>ความสะดวกและปลอด</t>
  </si>
  <si>
    <t>ภัยในการจราจร</t>
  </si>
  <si>
    <t>ตีเส้นจราจร  จัดซื้อแผ่น</t>
  </si>
  <si>
    <t>ป้ายจราจร แผงกั้นอุปกรณ์</t>
  </si>
  <si>
    <t>ต่าง ๆ ค่าติดตั้งสัญญาณ</t>
  </si>
  <si>
    <t>ไฟ ฯลฯ ในเขตเทศบาล</t>
  </si>
  <si>
    <t>ร้อยละของประ-</t>
  </si>
  <si>
    <t>สะดวกปลอดภัย</t>
  </si>
  <si>
    <t>ในการจราจร</t>
  </si>
  <si>
    <t xml:space="preserve"> 5  โครงการ</t>
  </si>
  <si>
    <t>บนท้องถนน จำนวน 2 ครั้ง</t>
  </si>
  <si>
    <t>เพื่อรักษาความสงบเรียบร้อย</t>
  </si>
  <si>
    <t>และความปลอดภัยในชีวิต</t>
  </si>
  <si>
    <t>และทรัพย์สินของประชาชน</t>
  </si>
  <si>
    <t xml:space="preserve">  14  โครงการ</t>
  </si>
  <si>
    <t>ขยายเขตระบบจำหน่ายไฟฟ้า</t>
  </si>
  <si>
    <t>อำนวยความสะดวกให้</t>
  </si>
  <si>
    <t>แก่ประชาชน</t>
  </si>
  <si>
    <t>ต.มม. ระยะทาง 8 x 2 ม.</t>
  </si>
  <si>
    <t>รวมค่าธรรมเนียม</t>
  </si>
  <si>
    <t>สาธารณะ (ซอยนายกั้ง)</t>
  </si>
  <si>
    <t>เพื่อให้แสงสว่างและ</t>
  </si>
  <si>
    <t>แก่ประชาชนในการ</t>
  </si>
  <si>
    <t>ใช้เส้นทางสัญจรไป- มา</t>
  </si>
  <si>
    <t>ขนาด 8 เมตรจำนวน 6 ต้น</t>
  </si>
  <si>
    <t>พาดสายอลูมิเนียมหุ้มฉนวน</t>
  </si>
  <si>
    <t>แผนกไฟสาธารณะ พาดสาย</t>
  </si>
  <si>
    <t>อลูมิเนียมหุ้มฉนวน ขนาด</t>
  </si>
  <si>
    <t>สาธารณะ (ถนนซอยบริเวณ</t>
  </si>
  <si>
    <t>ถนนหลังสนามกีฬาชนไก่</t>
  </si>
  <si>
    <t>ทานพอสหมิตร)</t>
  </si>
  <si>
    <t xml:space="preserve">ขนาด 8 เมตร จำนวน 11 </t>
  </si>
  <si>
    <t>ต้น พาดสายอลูมิเนียมหุ้ม</t>
  </si>
  <si>
    <t xml:space="preserve">ฉนวน ขนาด 50 ต.มม. </t>
  </si>
  <si>
    <t>200x2 เมตร</t>
  </si>
  <si>
    <t>25 ต.มม. ระยะทาง200 ม.</t>
  </si>
  <si>
    <t>หลอด LED ชุมชนหน้าวัด</t>
  </si>
  <si>
    <t>หาดสูงพัฒนา</t>
  </si>
  <si>
    <t>และเพื่อความปลอดภัย</t>
  </si>
  <si>
    <t>สัญจรไป-มาและเพื่อ</t>
  </si>
  <si>
    <t>ความปลอดภัยใน</t>
  </si>
  <si>
    <t>ชีวิตและทรัพย์สินของ</t>
  </si>
  <si>
    <t>อำนวยความสะดวก</t>
  </si>
  <si>
    <t>ถนนหลอด LED ขนาดไม่</t>
  </si>
  <si>
    <t>น้อยกว่า 60 w จำนวน</t>
  </si>
  <si>
    <t>34 ชุด พร้อมอุปกรณ์</t>
  </si>
  <si>
    <t>ประกอบติดตั้งครบชุด</t>
  </si>
  <si>
    <t>หลอด LED ชุมชนตลาด</t>
  </si>
  <si>
    <t>ทานพอ</t>
  </si>
  <si>
    <t>42 ชุด พร้อมอุปกรณ์</t>
  </si>
  <si>
    <t>หลอด LED ชุมชนบ้านแหลม</t>
  </si>
  <si>
    <t>ทอง</t>
  </si>
  <si>
    <t>20 ชุด พร้อมอุปกรณ์</t>
  </si>
  <si>
    <t>หลอด LED ถนนทานพอ-</t>
  </si>
  <si>
    <t>ฉวาง (สายนอก)</t>
  </si>
  <si>
    <t>ถนนหลอด LED  ถนน</t>
  </si>
  <si>
    <t>เริ่มต้นสามแยกโกดังสินค้า</t>
  </si>
  <si>
    <t>นางวันทนา - สามแยก</t>
  </si>
  <si>
    <t xml:space="preserve">ขนาดไม่น้อยกว่า 60 w </t>
  </si>
  <si>
    <t>หมู่ที่ 3 โดยทำการติดตั้ง</t>
  </si>
  <si>
    <t xml:space="preserve">โคมไฟถนนหลอด LED </t>
  </si>
  <si>
    <t>จำนวน38 ชุดพร้อมอุปกรณ์</t>
  </si>
  <si>
    <t>จำนวน 40ชุดพร้อมอุปกรณ์</t>
  </si>
  <si>
    <t>ฉวาง (สายใน)</t>
  </si>
  <si>
    <t>ทานพอ - ฉวาง (สายใน)</t>
  </si>
  <si>
    <t>วัดหาดสูง โดยทำการติดตั้ง</t>
  </si>
  <si>
    <t>จำนวน37 ชุดพร้อมอุปกรณ์</t>
  </si>
  <si>
    <t>โครงการที่เกินศักยภาพขององค์กรปกครองส่วนท้องถิ่น</t>
  </si>
  <si>
    <t>12 นิ้ว (ทองเหลือง)</t>
  </si>
  <si>
    <t xml:space="preserve"> จำนวน  3 อัน</t>
  </si>
  <si>
    <t xml:space="preserve"> 2 โครงการ</t>
  </si>
  <si>
    <t>บัญชีครุภัณฑ์</t>
  </si>
  <si>
    <t>เทศบาลตำบลไม้เรียง อำเภอฉวาง</t>
  </si>
  <si>
    <t>แผนงาน</t>
  </si>
  <si>
    <t>หมวด</t>
  </si>
  <si>
    <t>ประเภท</t>
  </si>
  <si>
    <t>งบประมาณและที่ผ่านมา</t>
  </si>
  <si>
    <t>ผลผลิตของครุภัณฑ์</t>
  </si>
  <si>
    <t>รับผิดชอบหลัก</t>
  </si>
  <si>
    <t xml:space="preserve">หรือพื้นที่ไม่น้อยกว่า 1,020 </t>
  </si>
  <si>
    <t>90x2 เมตร แผนกไฟสาธารณะ</t>
  </si>
  <si>
    <t>ขนาด25 ต.มม.ระยะทาง 20 ม.</t>
  </si>
  <si>
    <t>โดยทำการติดตั้งโคมไฟถนน</t>
  </si>
  <si>
    <t>หลอด LED  ถนนทานพอ -</t>
  </si>
  <si>
    <t>ฉวาง (สายนอก) เริ่มต้นสาม</t>
  </si>
  <si>
    <t>แยกโกดังสินค้านางวันทนา -</t>
  </si>
  <si>
    <t>สามแยกลานหินเกร็ด โดยทำ</t>
  </si>
  <si>
    <t>การติดตั้งโคมไฟถนนหลอด</t>
  </si>
  <si>
    <t>LED ขนาดไม่น้อยกว่า 60 w</t>
  </si>
  <si>
    <t>นาเขลียง เริ่มต้นสี่แยกสุขาภิ-</t>
  </si>
  <si>
    <t>บาล 2-สิ้นสุดป้ายเขตเทศบาล</t>
  </si>
  <si>
    <t>แผนพัฒนาท้องถิ่น (พ.ศ. 2561 - 2565)</t>
  </si>
  <si>
    <t>แบบ ผ.03</t>
  </si>
  <si>
    <t>ชนมพรรษาสมเด็จพระนาง</t>
  </si>
  <si>
    <t>เจ้าสิริกิติ์พระบรมราชินีนาถ</t>
  </si>
  <si>
    <t>ความจงรักภักดีและรำ-</t>
  </si>
  <si>
    <t>ลึกถึงพระมหากรุณาธิ-</t>
  </si>
  <si>
    <t>คุณแล้วแสดงความ</t>
  </si>
  <si>
    <t>เคารพต่อสถาบันพระ</t>
  </si>
  <si>
    <t>ประเพณีเทศกาลเดือนสิบ</t>
  </si>
  <si>
    <t>ประจำปี</t>
  </si>
  <si>
    <t>เพื่อส่งเสริมประเพณี</t>
  </si>
  <si>
    <t>อันดีงามอันเป็นเอก-</t>
  </si>
  <si>
    <t>ลักษณ์ของท้องถิ่น</t>
  </si>
  <si>
    <t>จัดกิจกรรมประเพณีเทศ-</t>
  </si>
  <si>
    <t>กาลเดือนสิบประจำปี โดย</t>
  </si>
  <si>
    <t>มอบให้อำเภอฉวางเป็นผู้</t>
  </si>
  <si>
    <t>ดำเนินการ</t>
  </si>
  <si>
    <t>ส่งเสริมประเพณีอัน</t>
  </si>
  <si>
    <t>ดีงามอันเป็นเอก-</t>
  </si>
  <si>
    <t>ประเพณีแห่ผ้าขึ้นธาตุ</t>
  </si>
  <si>
    <t>จัดกิจกรรมประเพณีแห่</t>
  </si>
  <si>
    <t>ผ้าขึ้นธาตุประจำปี โดย</t>
  </si>
  <si>
    <t xml:space="preserve"> 14  โครงการ</t>
  </si>
  <si>
    <t>พระจุลจอมเกล้าเจ้าอยู่หัว</t>
  </si>
  <si>
    <t>เจ้าฯ พระบรมราชินี</t>
  </si>
  <si>
    <t>ประชาชนผู้เข้า</t>
  </si>
  <si>
    <t xml:space="preserve"> 6 โครงการ</t>
  </si>
  <si>
    <t>ปรับปรุงถนนสายสุขาภิบาล1</t>
  </si>
  <si>
    <t xml:space="preserve"> - บริเวณลานหินเกร็ดชุมชน</t>
  </si>
  <si>
    <t>ตลาดทานพอ จำนวน 1 ต้น</t>
  </si>
  <si>
    <t>-</t>
  </si>
  <si>
    <t>โครงการปรับปรุงพนังกั้นน้ำ</t>
  </si>
  <si>
    <t>พร้อมปรับปรุงภูมิทัศน์</t>
  </si>
  <si>
    <t>(ช่วงหลังบ้านนางระเบียบ)</t>
  </si>
  <si>
    <t>และเพื่อความสวยงาม</t>
  </si>
  <si>
    <t>น่าอยู่</t>
  </si>
  <si>
    <t>หิน Gabion ความยาว</t>
  </si>
  <si>
    <t>120.00 เมตร สูงเฉลี่ย</t>
  </si>
  <si>
    <t>4.00 เมตตร รายละเอียด</t>
  </si>
  <si>
    <t>เสียหายและภูมิทัศน์</t>
  </si>
  <si>
    <t>มีความสวยงาม</t>
  </si>
  <si>
    <t>โครงการก่อสร้างพนังกั้นน้ำ</t>
  </si>
  <si>
    <t xml:space="preserve">แบบฐานราก GABION </t>
  </si>
  <si>
    <t>หินทิ้งใหญ่ ริมแม่น้ำตาปี</t>
  </si>
  <si>
    <t>Gabion ใส่หินคละ 0.15</t>
  </si>
  <si>
    <t xml:space="preserve"> - 0.30เมตร ขนาดกว้าง</t>
  </si>
  <si>
    <t xml:space="preserve">4.00 เมตร สูง 4.00 </t>
  </si>
  <si>
    <t>เมตร ความยาวรวม</t>
  </si>
  <si>
    <t>170.00 เมตร</t>
  </si>
  <si>
    <t xml:space="preserve">        3.1  แผนงานอุตสาหกรรมและการโยธา</t>
  </si>
  <si>
    <t>โครงการก่อสร้างปรับปรุง</t>
  </si>
  <si>
    <t>พนังกั้นน้ำ ชุมชนบ้านแหลม</t>
  </si>
  <si>
    <t>150.00 เมตร</t>
  </si>
  <si>
    <t xml:space="preserve"> 3 โครงการ</t>
  </si>
  <si>
    <t>ให้ความช่วยเหลือประชาชน</t>
  </si>
  <si>
    <t>ด้านสาธารณภัย ด้านการ</t>
  </si>
  <si>
    <t>ส่งเสริมและพัฒนาคุณภาพ</t>
  </si>
  <si>
    <t>ชีวิต การป้องกันและควบ</t>
  </si>
  <si>
    <t>คุมโรคติดต่อ ฯลฯ</t>
  </si>
  <si>
    <t>วางท่อขยายเขตจำหน่าย</t>
  </si>
  <si>
    <t>น้ำประปา ถนนซอยนายกั้ง</t>
  </si>
  <si>
    <t>เพื่อให้ประชาชนมีน้ำ</t>
  </si>
  <si>
    <t>สำหรับอุปโภค-บริโภค</t>
  </si>
  <si>
    <t>เพียงพอต่อความต้องการ</t>
  </si>
  <si>
    <t>ขยายเขตน้ำประปาซอย</t>
  </si>
  <si>
    <t>นายกั้ง ความยาวประมาณ</t>
  </si>
  <si>
    <t>90 เมตร</t>
  </si>
  <si>
    <t>เรือนมีน้ำประปา</t>
  </si>
  <si>
    <t>ใช้</t>
  </si>
  <si>
    <t>ประชาชนมีน้ำสำ-</t>
  </si>
  <si>
    <t>หรับอุปโภค-บริโภค</t>
  </si>
  <si>
    <t>เพียงพอต่อความ</t>
  </si>
  <si>
    <t>ต้องการ</t>
  </si>
  <si>
    <t>น้ำประปา ถนนหนองตรุด 1</t>
  </si>
  <si>
    <t>ขยายเขตน้ำประปาถนน</t>
  </si>
  <si>
    <t>หนองตรุด 1 ความยาว</t>
  </si>
  <si>
    <t>ประมาณ 400 เมตร</t>
  </si>
  <si>
    <t>น้ำประปา ถนนแหลมทอง 3</t>
  </si>
  <si>
    <t>(บ้านนายอำนวย ยกเลื่อน)</t>
  </si>
  <si>
    <t>แหลมทอง 3 (บ้านนาย</t>
  </si>
  <si>
    <t>อำนวย  ยกเลื่อน) ความ</t>
  </si>
  <si>
    <t>ยาวประมาณ 120 เมตร</t>
  </si>
  <si>
    <t>น้ำประปา ถนนแหลมทอง 2</t>
  </si>
  <si>
    <t>(บ้านนายอุดม  ซัง)</t>
  </si>
  <si>
    <t>แหลมทอง 2 (บ้านนาย</t>
  </si>
  <si>
    <t>อุดม  ซัง) ความยาว</t>
  </si>
  <si>
    <t>ประมาณ 250 เมตร</t>
  </si>
  <si>
    <t>แผนงานบริหารงานทั่วไป</t>
  </si>
  <si>
    <t>ค่าครุภัณฑ์ที่ดินและ</t>
  </si>
  <si>
    <t>ครุภัณฑ์สำนักงาน</t>
  </si>
  <si>
    <t>สิ่งก่อสร้าง</t>
  </si>
  <si>
    <t>เก้าอี้แถวรอ เปลือกโพลี่</t>
  </si>
  <si>
    <t>หุ้มเพาะพิงเองได้ 4 ที่นั่ง</t>
  </si>
  <si>
    <t>จำนวน  3  ชุด</t>
  </si>
  <si>
    <t>ขนาด 206.5(w) x 43.5</t>
  </si>
  <si>
    <t>(D) x 78(H) ซม.</t>
  </si>
  <si>
    <t>แผนงานเคหะและชุมชน</t>
  </si>
  <si>
    <t>ครุภัณฑ์ยานพาหนะ</t>
  </si>
  <si>
    <t>และขนส่ง</t>
  </si>
  <si>
    <t>รถยนต์บรรทุกติดตั้งเครนไฮ-</t>
  </si>
  <si>
    <t>ดรอลิกพร้อมกระเช้าซ่อมไฟฟ้า</t>
  </si>
  <si>
    <t>ยกสูงไม่น้อยกว่า 10 เมตร</t>
  </si>
  <si>
    <t>เครื่องยนต์ดีเซล ชนิด 6 ล้อ</t>
  </si>
  <si>
    <t>มีกำลังแรงม้าไม่น้อยกว่า</t>
  </si>
  <si>
    <t>130 แรงม้า ความจุกะบะท้าย</t>
  </si>
  <si>
    <t>ไม่น้อยกว่ากว่า 3 ลบ.ม. เป็น</t>
  </si>
  <si>
    <t>ของใหม่ ไม่เคยใช้งานมาก่อน</t>
  </si>
  <si>
    <t>แผนงานการศาสนา</t>
  </si>
  <si>
    <t>ครุภัณฑ์กีฬา</t>
  </si>
  <si>
    <t>วัฒนธรรมและนันทนาการ</t>
  </si>
  <si>
    <t>1. เครื่องบริหารไหล่และ</t>
  </si>
  <si>
    <t>ข้อสะโพก จำนวน 3 ตัว</t>
  </si>
  <si>
    <t>2. แท่นบาร์คู่เบาะไฟเบอร์</t>
  </si>
  <si>
    <t>สีฝุน จำนวน 1 ตัว</t>
  </si>
  <si>
    <t>3. เครื่องนวดหลังออก</t>
  </si>
  <si>
    <t>กำลังแขนและออกกำลัง</t>
  </si>
  <si>
    <t>ขาแบบถีบ 2 ระบบ</t>
  </si>
  <si>
    <t>ไฟเบอร์สีฝุ่น จำนวน 1 ตัว</t>
  </si>
  <si>
    <t>4. เครื่องออกกำลังกายข้อ</t>
  </si>
  <si>
    <t>เข่าแบบคู่เบาไฟเบอร์สีผุ่น</t>
  </si>
  <si>
    <t>5.  เครืองออกกำลังกาย</t>
  </si>
  <si>
    <t>ข้อเข่าแบบคู่เบาะไฟเบอร์</t>
  </si>
  <si>
    <t>สีผุ่น จำนวน 1 ตัว</t>
  </si>
  <si>
    <t>6.  เครื่องออกกำลังแขน</t>
  </si>
  <si>
    <t>ไหล่ หน้าออก เบาะไฟเบอร์</t>
  </si>
  <si>
    <t>สีฝุ่น จำนวน 3 ตัว</t>
  </si>
  <si>
    <t>7. เครื่องบริหารข้อเข่า</t>
  </si>
  <si>
    <t>เบาะไฟเบอร์สีฝุ่น</t>
  </si>
  <si>
    <t>จำนวน 2 ตัว</t>
  </si>
  <si>
    <t>8.  เครื่องบริหารไหล่</t>
  </si>
  <si>
    <t>ขาสะโพกแบบเบายกไร้</t>
  </si>
  <si>
    <t>สปริงเบาะไฟเบอร์สีฝุ่น</t>
  </si>
  <si>
    <t>9. เครื่องซิทอัพหน้าท้อง</t>
  </si>
  <si>
    <t>10. เครื่องบริหารข้อสะโพก</t>
  </si>
  <si>
    <t>ชนิดเหวี่ยงแบบคู่ เบาะ</t>
  </si>
  <si>
    <t>11. เครื่องบริหารข้อเข่า</t>
  </si>
  <si>
    <t>แบบโยกตัว เบาะไฟเบอร์</t>
  </si>
  <si>
    <t>สีฝุ่น จำนวน 1 ตัว</t>
  </si>
  <si>
    <t>12. ไวกิ้ง 2 ที่นั่ง เบาะ</t>
  </si>
  <si>
    <t>13. เครื่องสลับเท้าเดิน</t>
  </si>
  <si>
    <t>อากาศ เบาะไฟเบอร์สีฝุ่น</t>
  </si>
  <si>
    <t>จำนวน  1 ตัว</t>
  </si>
  <si>
    <t>พระบรมราชชนนีพันปีหลวง</t>
  </si>
  <si>
    <t>จัดงานวันคล้ายวันเฉลิม</t>
  </si>
  <si>
    <t>พระชนมพรรษาพระบาท</t>
  </si>
  <si>
    <t>สมเด็จพระบรมชนกาธิเบศร</t>
  </si>
  <si>
    <t>มหาภูมิพลอดุลยเดชมหาราช</t>
  </si>
  <si>
    <t>บรมนาถบพิตร</t>
  </si>
  <si>
    <t>กองการศึกษา</t>
  </si>
  <si>
    <t>แผนงานบริหารงาน</t>
  </si>
  <si>
    <t>ครุภัณฑ์ไฟฟ้าและวิทยุ</t>
  </si>
  <si>
    <t>ชุดไฟไซเรนพร้อมเครื่อง</t>
  </si>
  <si>
    <t>เสียงติดรถประชาสัมพันธ์</t>
  </si>
  <si>
    <t xml:space="preserve"> - ไฟไซเรน LED ทรง</t>
  </si>
  <si>
    <t>แคปซูลสีเหลือง 1 ชุด</t>
  </si>
  <si>
    <t xml:space="preserve"> - เครื่องขยายเสียง</t>
  </si>
  <si>
    <t>Power Mixer 250</t>
  </si>
  <si>
    <t>วัตต์ แบบมี MP 3</t>
  </si>
  <si>
    <t>จำนวน 1 ชุด ประกอบด้วย</t>
  </si>
  <si>
    <t xml:space="preserve"> - ลำโพงฮอร์นปาก</t>
  </si>
  <si>
    <t>แบนขนาด 8 x 15 นิ้ว</t>
  </si>
  <si>
    <t>ท้ายยูนิต 60 วัตต์</t>
  </si>
  <si>
    <t xml:space="preserve"> - ไมโครโฟนไดนามิค</t>
  </si>
  <si>
    <t>แบบมีสาย</t>
  </si>
  <si>
    <t xml:space="preserve"> - ตู้ใส่เครื่องเสียงพร้อม</t>
  </si>
  <si>
    <t>ติดตั้ง</t>
  </si>
  <si>
    <t>แผนงานรักษาความสงบ</t>
  </si>
  <si>
    <t>ภายใน</t>
  </si>
  <si>
    <t xml:space="preserve"> - ชนิดเรือท้องแบนหัวรี</t>
  </si>
  <si>
    <t>ขนาดความกว้าง 1.5 ม.</t>
  </si>
  <si>
    <t>ยาว 3.7 ม. สูง 0.40 ม.</t>
  </si>
  <si>
    <t>หนาไม่น้อยกว่า 2 มิลลิ</t>
  </si>
  <si>
    <t>เมตร ตัวเรือทำจากวัสดุ</t>
  </si>
  <si>
    <t>อลูมิเนียมที่มึความแข็งแรง</t>
  </si>
  <si>
    <t>ภายใต้ที่นั่งมีการบรรจุ</t>
  </si>
  <si>
    <t xml:space="preserve">โฟมความหนาแน่นสูง </t>
  </si>
  <si>
    <t>กาบเรือและท้องเรือมี</t>
  </si>
  <si>
    <t>โครงสร้างกันกระแทกให้</t>
  </si>
  <si>
    <t>กับตัวเรือได้เป็นอย่างดี</t>
  </si>
  <si>
    <t>เรือท้องแบนพร้อมเครื่องยนต์</t>
  </si>
  <si>
    <t>มีที่สำหรับใช้ยกตัวเรือทั้ง</t>
  </si>
  <si>
    <t>2 ด้าน มีอุปกรณ์วาล์วเปิด</t>
  </si>
  <si>
    <t xml:space="preserve"> - ปิดระบายน้ำออกจาก</t>
  </si>
  <si>
    <t>ตัวเรือด้านท้ายเรือ</t>
  </si>
  <si>
    <t xml:space="preserve"> -เครื่องยนต์มีลักษณะ</t>
  </si>
  <si>
    <t>เป็นเครื่องยนต์ติดท้าย</t>
  </si>
  <si>
    <t>เรือแบบหางยาวเครื่อง</t>
  </si>
  <si>
    <t>ยนต์ เบนซิน 4 จังหวะ</t>
  </si>
  <si>
    <t>ให้กำลังแรงม้าสูงสุด</t>
  </si>
  <si>
    <t>ไม่น้อยกว่า 11 แรงม้า</t>
  </si>
  <si>
    <t>ระบบสตาร์ทแบบเชือก</t>
  </si>
  <si>
    <t>จำนวน 2 ลำ</t>
  </si>
  <si>
    <t>ดึงสตาร์ทแบบสปริงรั้งกลับ</t>
  </si>
  <si>
    <t>ตัวเรือและเครื่องยนต์เป็นของ</t>
  </si>
  <si>
    <t>ใหม่ไม่เคยใช้งานมาก่อน</t>
  </si>
  <si>
    <t>เบาะไฟเบอร์สีฝุ่น จำนวน 1ตัว</t>
  </si>
  <si>
    <t>ค่าครุภัณฑ์ที่ดินและสิ่ง</t>
  </si>
  <si>
    <t>ครุภัณฑ์การเกษตร</t>
  </si>
  <si>
    <t>ก่อสร้าง</t>
  </si>
  <si>
    <t>เครื่องสูบน้ำแบบหอยโข่ง</t>
  </si>
  <si>
    <t>เครื่องยนต์เบนซิน</t>
  </si>
  <si>
    <t>สูบน้ำได้ 1,000 ลิตรต่อ</t>
  </si>
  <si>
    <t>นาที ขนาด 5 แรงม้า</t>
  </si>
  <si>
    <t>คุณลักษณะ</t>
  </si>
  <si>
    <t>1. เป็นเครื่องสูบน้ำแบบ</t>
  </si>
  <si>
    <t>หอยโข่ง ใช้เครื่องยนต์</t>
  </si>
  <si>
    <t>เบนซิน</t>
  </si>
  <si>
    <t>2. ขนาดท่อส่งไม่น้อยกว่า</t>
  </si>
  <si>
    <t xml:space="preserve">    3 นิ้ว (75 มิลลิเมตร)</t>
  </si>
  <si>
    <t>3.  สูบน้ำได้ไม่น้อยกว่า</t>
  </si>
  <si>
    <t>ตามปริมาณที่กำหนด</t>
  </si>
  <si>
    <t>4. ส่งน้ำได้สูงไม่น้อยกว่า</t>
  </si>
  <si>
    <t xml:space="preserve">    9  เมตร หรือประมาณ</t>
  </si>
  <si>
    <t xml:space="preserve">    30 ฟุต</t>
  </si>
  <si>
    <t>5.  อุปกรณ์ประกอบของ</t>
  </si>
  <si>
    <t>เครื่องสูบน้ำและของเครื่อง</t>
  </si>
  <si>
    <t>ยนต์ต้องมีครบชุด พร้อม</t>
  </si>
  <si>
    <t>ที่จะใช้งานได้</t>
  </si>
  <si>
    <t>งานบริหารทั่วไป</t>
  </si>
  <si>
    <t xml:space="preserve">ครุภัณฑ์อื่น </t>
  </si>
  <si>
    <t>ซุ้มเฉลิมพระเกียรติ</t>
  </si>
  <si>
    <t>รัชกาลที่ 10 จำนวน2 ซุ้ม</t>
  </si>
  <si>
    <t>พร้อมติดตั้ง รายละเอียด</t>
  </si>
  <si>
    <t>คุณลักษณะดังนี้</t>
  </si>
  <si>
    <t xml:space="preserve"> - ขนาดโดยรวม สูง 5.25</t>
  </si>
  <si>
    <t>เมตร กว้าง 3.30 เมตร</t>
  </si>
  <si>
    <t xml:space="preserve"> - ขนาดของกรอบด้าน</t>
  </si>
  <si>
    <t>นอกทำจากไฟเบอร์กลาส</t>
  </si>
  <si>
    <t>สูง 3 เมตร กว้าง 1.80 ม.</t>
  </si>
  <si>
    <t xml:space="preserve"> - ขนาดของรูปพระบรม</t>
  </si>
  <si>
    <t>ฉายาลักษณ์พิมพ์ด้วยไวนิล</t>
  </si>
  <si>
    <t>สูง2.40 ม. กว้าง 1.10 ม.</t>
  </si>
  <si>
    <t xml:space="preserve"> - ขนาดของฐานทำจาก</t>
  </si>
  <si>
    <t>ไฟเบอร์กลาส สูง 1.15 ม.</t>
  </si>
  <si>
    <t>กว้าง 3.30 ม.</t>
  </si>
  <si>
    <t xml:space="preserve"> - ขนาดของตราสัญลักษณ์</t>
  </si>
  <si>
    <t>วปร. ทำจากไฟเบอร์กลาส</t>
  </si>
  <si>
    <t>สูง 1.00 ม.</t>
  </si>
  <si>
    <t xml:space="preserve"> - ขนาดของริบบิ้นทรง</t>
  </si>
  <si>
    <t>พระเจริญ ทำจากไฟเบอร์</t>
  </si>
  <si>
    <t>กลาส ยาว 1.70 ม.</t>
  </si>
  <si>
    <t xml:space="preserve"> - ขนาดของพานพุ่มเงิน</t>
  </si>
  <si>
    <t>,พานพุ่มทอง ทำจากไฟ</t>
  </si>
  <si>
    <t>เบอร์กลาส สูง 1.00 ม.</t>
  </si>
  <si>
    <t xml:space="preserve"> - ขนาดของครุฑ ทำจาก</t>
  </si>
  <si>
    <t xml:space="preserve"> - ขนาดของคชสิงห์ทำ</t>
  </si>
  <si>
    <t xml:space="preserve"> - ขนาดของป้ายชื่อหน่วย</t>
  </si>
  <si>
    <t>งานทำจากไฟเบอร์กลาส</t>
  </si>
  <si>
    <t>สูง 0.20 ม. กว้าง1.50 ม.</t>
  </si>
  <si>
    <t xml:space="preserve"> - ชื่อหน่วยงานติดด้วย</t>
  </si>
  <si>
    <t>สติกเกอร์</t>
  </si>
  <si>
    <t xml:space="preserve"> - สายประดับข้างกรอบ</t>
  </si>
  <si>
    <t>ทำจากไฟเบอร์กลาส</t>
  </si>
  <si>
    <t>ไฟเบอร์กลาส กว้าง 0.70 เมตร</t>
  </si>
  <si>
    <t>จากไฟเบอร์กลาส สูง 0.60 ม.</t>
  </si>
  <si>
    <t>รัชกาลที่ 10จำนวน 3 ซุ้ม</t>
  </si>
  <si>
    <t xml:space="preserve"> -ขนาดโดยรวมทำจาก</t>
  </si>
  <si>
    <t>ไฟเบอร์กลาส (สูง2.70</t>
  </si>
  <si>
    <t>ม. กว้าง 1.10 ม.)</t>
  </si>
  <si>
    <t>สูง 0.50 ม.</t>
  </si>
  <si>
    <t>พระเจริญทำจากไฟเบอร์</t>
  </si>
  <si>
    <t>กลาส ยาว 1.10 เมตร</t>
  </si>
  <si>
    <t xml:space="preserve"> - ขนาดของพานพุ่มเงิน,</t>
  </si>
  <si>
    <t>พานพุ่มทอง ทำจากไฟ</t>
  </si>
  <si>
    <t>เบอร์กลาส สูง 0.30 ม.</t>
  </si>
  <si>
    <t>ไฟเบอร์กลาสกว้าง0.25 ม.</t>
  </si>
  <si>
    <t>สูง 0.15 ม. X 0.70 ม.</t>
  </si>
  <si>
    <t xml:space="preserve"> - ป้ายชื่อหน่วยงานติด</t>
  </si>
  <si>
    <t xml:space="preserve"> - รูปพระบรมฉายาลักษณ์</t>
  </si>
  <si>
    <t>พิมพ์ด้วยไวนิล</t>
  </si>
  <si>
    <t>(สูง 1.60ม. กว้าง 1.10 ม.</t>
  </si>
  <si>
    <t>เก้าอี้พักคอย แบบ 2 ที่นั่ง</t>
  </si>
  <si>
    <t>จำนวน 2 ชุด</t>
  </si>
  <si>
    <t>เก้าอี้โครงเหล็กคานพ่นสี</t>
  </si>
  <si>
    <t>ขาโครงปัดเงา เบาะนั่ง</t>
  </si>
  <si>
    <t>พนักพิงมีรู  มีท้าวแขน</t>
  </si>
  <si>
    <t>ขนาด  105 x 58 x สูง</t>
  </si>
  <si>
    <t>77.5 ซม.</t>
  </si>
  <si>
    <t>จัดซื้อรถบรรทุกขยะ</t>
  </si>
  <si>
    <t>เพื่อให้มีครุภัณฑ์ที่มี</t>
  </si>
  <si>
    <t>สภาพดีเหมาะสมกับ</t>
  </si>
  <si>
    <t>การใช้งานขนเก็บมูลฝอย</t>
  </si>
  <si>
    <t>และนำขยะมูลฝอยไป</t>
  </si>
  <si>
    <t>กำจัด</t>
  </si>
  <si>
    <t xml:space="preserve"> 1  โครงการ</t>
  </si>
  <si>
    <t>ปริมาณขยะได้รับ</t>
  </si>
  <si>
    <t>การกำจัด</t>
  </si>
  <si>
    <t>การเก็บขนขยะ</t>
  </si>
  <si>
    <t>มูลฝอยและนำ</t>
  </si>
  <si>
    <t>ขยะมูลฝอยไปกำจัด</t>
  </si>
  <si>
    <t>มีประสิทธิภาพ</t>
  </si>
  <si>
    <t>แผนงานสังคมสงเคราะห์</t>
  </si>
  <si>
    <t>ครุภัณฑ์คอมพิวเตอร์</t>
  </si>
  <si>
    <t>อุปกรณ์อ่านบัตรแบบอเนก</t>
  </si>
  <si>
    <t>ประสงค์ (Smart Card Reader)</t>
  </si>
  <si>
    <t>จำนวน 3 เครื่อง</t>
  </si>
  <si>
    <t xml:space="preserve"> คุณลักษณะพื้นฐาน</t>
  </si>
  <si>
    <t xml:space="preserve"> - สามารถอ่านและเขียนข้อมูลใน</t>
  </si>
  <si>
    <t>บัตรแบบอเนกประสงค์ (Smart</t>
  </si>
  <si>
    <t xml:space="preserve">Card) ตามมาตรฐาน ISO/IEC </t>
  </si>
  <si>
    <t>7816 ได้</t>
  </si>
  <si>
    <t xml:space="preserve"> - มีความเร็วสัญญาณนาฬิกาไม่น้อย</t>
  </si>
  <si>
    <t>กว่า 4.8 MHz</t>
  </si>
  <si>
    <t xml:space="preserve"> - สามารถใช้งานผ่านช่องเชื่อมต่อ</t>
  </si>
  <si>
    <t>(Interface) แบบ USB ได้</t>
  </si>
  <si>
    <t xml:space="preserve"> - สามารถใช้กับบัตรแบบอเนก</t>
  </si>
  <si>
    <t>ประสงค์ (Smart Card )ที่ใช้แรงดัน</t>
  </si>
  <si>
    <t>ไฟฟ้าขนาด 5 Volts, 3 Volts และ</t>
  </si>
  <si>
    <t>1.8 Volts ได้เป็นอย่างน้อย</t>
  </si>
  <si>
    <t>แผนงานสาธารณสุข</t>
  </si>
  <si>
    <t>จำนวน 1 เครื่อง</t>
  </si>
  <si>
    <t>กองสาธารณสุข</t>
  </si>
  <si>
    <t>และสิ่งแวดลัอม</t>
  </si>
  <si>
    <t>แผนงานการศึกษา</t>
  </si>
  <si>
    <t>การรักษาความสงบภาย</t>
  </si>
  <si>
    <t>ใน</t>
  </si>
  <si>
    <t xml:space="preserve"> 13  โครงการ</t>
  </si>
  <si>
    <t>ศาลาชุมชนบ้านหนองตรุด</t>
  </si>
  <si>
    <t>บัญชีสรุปโครงการพัฒนา</t>
  </si>
  <si>
    <t>ยุทธศาสตร์</t>
  </si>
  <si>
    <t>ปี 2561</t>
  </si>
  <si>
    <t>ปี 2562</t>
  </si>
  <si>
    <t>ปี 2563</t>
  </si>
  <si>
    <t>ปี 2564</t>
  </si>
  <si>
    <t>จำนวน</t>
  </si>
  <si>
    <t>1) ยุทธศาสตร์ด้านโครงสร้างพื้นฐาน</t>
  </si>
  <si>
    <t>2) ยุทธศาสตร์ด้านการศึกษา กีฬา ศาสนา</t>
  </si>
  <si>
    <t>และวัฒนธรรม</t>
  </si>
  <si>
    <t xml:space="preserve">   2.1  แผนงานการศึกษา</t>
  </si>
  <si>
    <t xml:space="preserve">   2.2  แผนงานการศาสนาวัฒนธรรมและ</t>
  </si>
  <si>
    <t xml:space="preserve">         นันทนาการ</t>
  </si>
  <si>
    <t xml:space="preserve">   2.3  แผนงานบริหารงานทั่วไป</t>
  </si>
  <si>
    <t xml:space="preserve"> รวม</t>
  </si>
  <si>
    <t>3) ยุทธศาสตร์ด้านสาธารณสุขสิ่งแวดล้อม</t>
  </si>
  <si>
    <t>และการจัดการทรัพยากรธรรมชาติ</t>
  </si>
  <si>
    <t>4.) ยุทธศาสตร์ด้านเศรษฐกิจ</t>
  </si>
  <si>
    <t>5) ยุทธศาสตร์ด้านสังคมชุมชน</t>
  </si>
  <si>
    <t xml:space="preserve">   5.1  แผนงานงบกลาง</t>
  </si>
  <si>
    <t xml:space="preserve">   5.2  แผนงานสร้างความเข้มแข็งของ</t>
  </si>
  <si>
    <t xml:space="preserve">         ชุมชน</t>
  </si>
  <si>
    <t>6)  ยุทธศาสตร์ด้านการสร้างธรรมาภิ</t>
  </si>
  <si>
    <t xml:space="preserve">    บาลการบริหารกิจการบ้านเมืองที่ดี</t>
  </si>
  <si>
    <t xml:space="preserve">  6.1  แผนงานบริหารงานทั่วไป</t>
  </si>
  <si>
    <t>รวมทั้งสิ้น</t>
  </si>
  <si>
    <t xml:space="preserve">   1.1  แผนงานอุตสาหกรรมและการโยธา</t>
  </si>
  <si>
    <t>ปี 2565</t>
  </si>
  <si>
    <t xml:space="preserve">แผนพัฒนาท้องถิ่น (พ.ศ. 2561 - 2565) </t>
  </si>
  <si>
    <t xml:space="preserve">  3.1  แผนงานสาธารณสุข</t>
  </si>
  <si>
    <t xml:space="preserve">  3  โครงการ</t>
  </si>
  <si>
    <t xml:space="preserve"> 4.1 แผนงานการศาสนาวัฒนธรรมและนันทนาการ</t>
  </si>
  <si>
    <t>รวม 5 ปี</t>
  </si>
  <si>
    <t xml:space="preserve"> 5.3  แผนงานการรักษาความสงบภายใน</t>
  </si>
  <si>
    <t>ปรับปรุงภูมิทัศน์หลังศาลา</t>
  </si>
  <si>
    <t>พ่อท่านคล้าย</t>
  </si>
  <si>
    <t>เพื่อป้องกันตลิ่งพังและ</t>
  </si>
  <si>
    <t>น้ำกัดเซาะที่ดินของ</t>
  </si>
  <si>
    <t>เพื่อให้มีภุมิทัศน์สวย</t>
  </si>
  <si>
    <t>งามและน่าอยู่</t>
  </si>
  <si>
    <t>ประชาชนได้ใช้</t>
  </si>
  <si>
    <t>มีภูมิทัศน์ที่สวยงาม</t>
  </si>
  <si>
    <t>น่าอยู่ เหมาะแก่การ</t>
  </si>
  <si>
    <t>ออกกำลังกายและ</t>
  </si>
  <si>
    <t>พักผ่อนหย่อนใจ</t>
  </si>
  <si>
    <t>LED ถนนสายทานพอ -</t>
  </si>
  <si>
    <t>นาเขลียง (เริ่มต้นสาม</t>
  </si>
  <si>
    <t>แยกโรงงานไม้เทียมสิ้นสุด</t>
  </si>
  <si>
    <t>ป้ายเขตเทศบาล)</t>
  </si>
  <si>
    <t>กว่า 60 W จำนวน 30 ชุด</t>
  </si>
  <si>
    <t>พร้อมอุปกรณ์ติดตั้งครบชุด</t>
  </si>
  <si>
    <t xml:space="preserve">  26  โครงการ</t>
  </si>
  <si>
    <t>ก่อสร้างลานคอนกรีต พื้นที่</t>
  </si>
  <si>
    <t>2,979 ตร.ม. หนา 0.15</t>
  </si>
  <si>
    <t>เมตร  รายละเอียดตาม</t>
  </si>
  <si>
    <t>แบบแปลน เทศบาลตำบล</t>
  </si>
  <si>
    <t>คอนกรีต กว้าง 6.00 ม.</t>
  </si>
  <si>
    <t>ยาว 245 ม. หนา 0.05 ม.</t>
  </si>
  <si>
    <t>1,470 ตร.ม.</t>
  </si>
  <si>
    <t>ช่วยเหลือประชาชนของ</t>
  </si>
  <si>
    <t>ส่งเสริมและเพิ่มพูน</t>
  </si>
  <si>
    <t>ความรู้แนวปรัชญา</t>
  </si>
  <si>
    <t xml:space="preserve">        3.2  แผนงานเคหะและชุมชน</t>
  </si>
  <si>
    <t xml:space="preserve">        3.3  แผนงานงบกลาง</t>
  </si>
  <si>
    <t xml:space="preserve">        3.4  แผนงานอุตสาหกรรมและการโยธา</t>
  </si>
  <si>
    <t xml:space="preserve">  3.2  แผนงานเคหะและชุมชน</t>
  </si>
  <si>
    <t xml:space="preserve">  3.3  แผนงานงบกลาง</t>
  </si>
  <si>
    <t xml:space="preserve">  3.4  แผนงานอุตสาหกรรมและการโยธา</t>
  </si>
  <si>
    <t xml:space="preserve">  6  โครงการ</t>
  </si>
  <si>
    <t xml:space="preserve">  4  โครงการ</t>
  </si>
  <si>
    <t>การภาคประชาชนให้เข้ม</t>
  </si>
  <si>
    <t>โภชนาการ สุขศึกษา</t>
  </si>
  <si>
    <t xml:space="preserve">  14 โครงการ</t>
  </si>
  <si>
    <t xml:space="preserve"> 4 โครงการ</t>
  </si>
  <si>
    <t xml:space="preserve"> 4.2  แผนงานบริหารงานทั่วไป</t>
  </si>
  <si>
    <t>2 โครงการ</t>
  </si>
  <si>
    <t>ก.  ยุทธศาสตร์จังหวัด ยุทธศาสตร์ที่ 2 ด้านการพัฒนาการท่องเที่ยวบนพื้นฐานธรรมะ ธรรมชาติ และศิลปวัฒนธรรม</t>
  </si>
  <si>
    <t>ก.  ยุทธศาสตร์จังหวัด ยุทธศาสตร์ที่ 4 ยุทธศาสตร์ด้านการพัฒนาคน ชุมชน และสังคมให้น่าอยู่ เข้มแข็ง ตามปรัชญาเศรษฐกิจพอเพียง</t>
  </si>
  <si>
    <t>ก.  ยุทธศาสตร์จังหวัด ยุทธศาสตร์ที่ 6 ยุทธศาสตร์ด้านการส่งเสริมศาสนา ศิลปะ และวัฒนธรรม</t>
  </si>
  <si>
    <t>ก.  ยุทธศาสตร์จังหวัด ยุทธศาสตร์ที่ 3 ยุทธศาสตร์ด้านการบริหารจัดการทรัพยากรธรรมชาติและสิ่งแวดล้อมอย่างยั่งยืน</t>
  </si>
  <si>
    <t>ก.  ยุทธศาสตร์จังหวัด ยุทธศาสตร์ที่ 4 การพัฒนาคน ชุมชน และสังคมให้น่าอยู่ เข้มแข็ง ตามปรัชญาเศรษฐกิจพอเพียง</t>
  </si>
  <si>
    <t>ข.  ยุทธศาสตร์การพัฒนาขององค์กรปกครองส่วนท้องถิ่นในเขตจังหวัดนครศรีธรรมราช ยุทธศาสตร์ที่ 3  ยุทธศาสตร์การพัฒนาสังคมและคุณภาพชีวิต</t>
  </si>
  <si>
    <t>ข.  ยุทธศาสตร์การพัฒนาขององค์กรปกครองส่วนท้องถิ่นในเขตจังหวัดนครศรีธรรมราช ยุทธศาสตร์ที่ 2  ยุทธศาสตร์การบริหารจัดการทรัพยากรธรรมชาติสิ่งแวดล้อมและพลังงาน</t>
  </si>
  <si>
    <t>ก.  ยุทธศาสตร์จังหวัด ยุทธศาสตร์ที่ 2 ยุทธศาสตร์ด้านการพัฒนาการท่องเทียวบนพื้นฐานธรรมะ ธรรมชาติและศิลปวัฒนธรรม</t>
  </si>
  <si>
    <t>ก.  ยุทธศาสตร์จังหวัด ยุทธศาสตร์ที่  4 ยุทธศาสตร์ด้านการพัฒนาคน ชุมชน และสังคมให้น่าอยู่ เข้มแข็ง ตามปรัชญาเศรษฐกิจพอเพียง</t>
  </si>
  <si>
    <t xml:space="preserve">      5.  ยุทธศาสตร์ด้านสังคม     5.2  แผนงานสร้างความเข้มแข็งของชุมชน</t>
  </si>
  <si>
    <t>ก.  ยุทธศาสตร์จังหวัด ยุทธศาสตร์ที่  5 ยุทธศาสตร์ด้านการรักษาความมั่นคงและความสงบเรียบร้อย</t>
  </si>
  <si>
    <t>5.3  แผนงานการรักษาความสงบภายใน</t>
  </si>
  <si>
    <t xml:space="preserve">      5  ยุทธศาสตร์ด้านสังคม    </t>
  </si>
  <si>
    <t>ก.  ยุทธศาสตร์จังหวัด ยุทธศาสตร์ที่ 6 ยุทธศาสตร์ด้านการพัฒนาคน ชุมชน และสังคมให้น่าอยู่ เข้มแข็ง ตามปรัชญาเศรษฐกิจพอเพียง</t>
  </si>
  <si>
    <t>ก.  ยุทธศาสตร์จังหวัด ยุทธศาสตร์ที่  2  ยุทธศาสตร์ด้านการพัฒนาการท่องเที่ยวบนฐานธรรมะ ธรรมชาติ และศิลปวัฒนธรรม</t>
  </si>
  <si>
    <t>ก.  ยุทธศาสตร์จังหวัด ยุทธศาสตร์ที่ 5 ยุทธศาสตร์ด้านการรักษาความมั่นคงและความสงบเรียบร้อย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</si>
</sst>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3"/>
      <color theme="1"/>
      <name val="TH SarabunIT๙"/>
      <family val="2"/>
    </font>
    <font>
      <sz val="12"/>
      <color theme="1"/>
      <name val="TH SarabunIT๙"/>
      <family val="2"/>
    </font>
    <font>
      <sz val="14"/>
      <color rgb="FFFF0000"/>
      <name val="TH SarabunIT๙"/>
      <family val="2"/>
    </font>
    <font>
      <b/>
      <sz val="13"/>
      <color theme="1"/>
      <name val="TH SarabunIT๙"/>
      <family val="2"/>
    </font>
    <font>
      <sz val="10"/>
      <color theme="1"/>
      <name val="TH SarabunIT๙"/>
      <family val="2"/>
    </font>
    <font>
      <sz val="14"/>
      <name val="TH SarabunIT๙"/>
      <family val="2"/>
    </font>
    <font>
      <sz val="13"/>
      <name val="TH SarabunIT๙"/>
      <family val="2"/>
    </font>
    <font>
      <b/>
      <sz val="12"/>
      <color theme="1"/>
      <name val="TH SarabunIT๙"/>
      <family val="2"/>
    </font>
    <font>
      <b/>
      <sz val="11"/>
      <color theme="1"/>
      <name val="TH SarabunIT๙"/>
      <family val="2"/>
    </font>
    <font>
      <b/>
      <sz val="10"/>
      <color theme="1"/>
      <name val="TH SarabunIT๙"/>
      <family val="2"/>
    </font>
    <font>
      <sz val="14"/>
      <color theme="1"/>
      <name val="TH SarabunPSK"/>
      <family val="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187" fontId="4" fillId="0" borderId="0" xfId="1" applyNumberFormat="1" applyFont="1"/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/>
    <xf numFmtId="0" fontId="5" fillId="0" borderId="6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187" fontId="5" fillId="0" borderId="7" xfId="1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9" xfId="0" applyFont="1" applyBorder="1"/>
    <xf numFmtId="0" fontId="6" fillId="0" borderId="2" xfId="0" applyFont="1" applyBorder="1"/>
    <xf numFmtId="187" fontId="4" fillId="0" borderId="2" xfId="1" applyNumberFormat="1" applyFont="1" applyBorder="1"/>
    <xf numFmtId="187" fontId="7" fillId="0" borderId="2" xfId="1" applyNumberFormat="1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10" xfId="0" applyFont="1" applyBorder="1"/>
    <xf numFmtId="0" fontId="6" fillId="0" borderId="6" xfId="0" applyFont="1" applyBorder="1"/>
    <xf numFmtId="187" fontId="4" fillId="0" borderId="6" xfId="1" applyNumberFormat="1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2" xfId="0" applyFont="1" applyBorder="1"/>
    <xf numFmtId="0" fontId="6" fillId="0" borderId="7" xfId="0" applyFont="1" applyBorder="1"/>
    <xf numFmtId="187" fontId="4" fillId="0" borderId="7" xfId="1" applyNumberFormat="1" applyFont="1" applyBorder="1"/>
    <xf numFmtId="0" fontId="4" fillId="0" borderId="0" xfId="0" applyFont="1" applyBorder="1"/>
    <xf numFmtId="187" fontId="4" fillId="0" borderId="0" xfId="1" applyNumberFormat="1" applyFont="1" applyBorder="1"/>
    <xf numFmtId="0" fontId="8" fillId="0" borderId="6" xfId="0" applyFont="1" applyBorder="1"/>
    <xf numFmtId="187" fontId="4" fillId="0" borderId="10" xfId="1" applyNumberFormat="1" applyFont="1" applyBorder="1"/>
    <xf numFmtId="187" fontId="4" fillId="0" borderId="12" xfId="1" applyNumberFormat="1" applyFont="1" applyBorder="1"/>
    <xf numFmtId="187" fontId="6" fillId="0" borderId="2" xfId="1" applyNumberFormat="1" applyFont="1" applyBorder="1"/>
    <xf numFmtId="187" fontId="5" fillId="0" borderId="6" xfId="1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187" fontId="5" fillId="0" borderId="1" xfId="1" applyNumberFormat="1" applyFont="1" applyBorder="1" applyAlignment="1">
      <alignment horizontal="center"/>
    </xf>
    <xf numFmtId="187" fontId="9" fillId="0" borderId="1" xfId="1" applyNumberFormat="1" applyFont="1" applyBorder="1" applyAlignment="1">
      <alignment horizontal="center"/>
    </xf>
    <xf numFmtId="0" fontId="5" fillId="0" borderId="2" xfId="1" applyNumberFormat="1" applyFont="1" applyBorder="1" applyAlignment="1">
      <alignment horizontal="center"/>
    </xf>
    <xf numFmtId="187" fontId="5" fillId="0" borderId="1" xfId="0" applyNumberFormat="1" applyFont="1" applyBorder="1" applyAlignment="1">
      <alignment horizontal="center"/>
    </xf>
    <xf numFmtId="187" fontId="7" fillId="0" borderId="6" xfId="1" applyNumberFormat="1" applyFont="1" applyBorder="1"/>
    <xf numFmtId="187" fontId="6" fillId="0" borderId="6" xfId="1" applyNumberFormat="1" applyFont="1" applyBorder="1"/>
    <xf numFmtId="187" fontId="10" fillId="0" borderId="2" xfId="1" applyNumberFormat="1" applyFont="1" applyBorder="1"/>
    <xf numFmtId="187" fontId="2" fillId="0" borderId="6" xfId="1" applyNumberFormat="1" applyFont="1" applyBorder="1"/>
    <xf numFmtId="187" fontId="4" fillId="0" borderId="9" xfId="1" applyNumberFormat="1" applyFont="1" applyBorder="1"/>
    <xf numFmtId="187" fontId="2" fillId="0" borderId="2" xfId="1" applyNumberFormat="1" applyFont="1" applyBorder="1"/>
    <xf numFmtId="187" fontId="4" fillId="0" borderId="13" xfId="1" applyNumberFormat="1" applyFont="1" applyBorder="1"/>
    <xf numFmtId="0" fontId="4" fillId="0" borderId="11" xfId="0" applyFont="1" applyBorder="1"/>
    <xf numFmtId="0" fontId="6" fillId="0" borderId="0" xfId="0" applyFont="1" applyBorder="1"/>
    <xf numFmtId="0" fontId="6" fillId="0" borderId="6" xfId="0" applyFont="1" applyBorder="1" applyAlignment="1">
      <alignment horizontal="center"/>
    </xf>
    <xf numFmtId="187" fontId="4" fillId="0" borderId="2" xfId="1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87" fontId="4" fillId="0" borderId="6" xfId="1" applyNumberFormat="1" applyFont="1" applyBorder="1" applyAlignment="1">
      <alignment horizontal="center"/>
    </xf>
    <xf numFmtId="187" fontId="4" fillId="0" borderId="7" xfId="1" applyNumberFormat="1" applyFont="1" applyBorder="1" applyAlignment="1">
      <alignment horizontal="center"/>
    </xf>
    <xf numFmtId="0" fontId="7" fillId="0" borderId="7" xfId="0" applyFont="1" applyBorder="1"/>
    <xf numFmtId="187" fontId="4" fillId="0" borderId="8" xfId="1" applyNumberFormat="1" applyFont="1" applyBorder="1"/>
    <xf numFmtId="187" fontId="4" fillId="0" borderId="11" xfId="1" applyNumberFormat="1" applyFont="1" applyBorder="1"/>
    <xf numFmtId="0" fontId="11" fillId="0" borderId="2" xfId="0" applyFont="1" applyBorder="1"/>
    <xf numFmtId="0" fontId="11" fillId="0" borderId="6" xfId="0" applyFont="1" applyBorder="1"/>
    <xf numFmtId="0" fontId="11" fillId="0" borderId="9" xfId="0" applyFont="1" applyBorder="1"/>
    <xf numFmtId="0" fontId="4" fillId="0" borderId="8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7" fontId="5" fillId="0" borderId="0" xfId="1" applyNumberFormat="1" applyFont="1" applyBorder="1"/>
    <xf numFmtId="187" fontId="9" fillId="0" borderId="0" xfId="1" applyNumberFormat="1" applyFont="1" applyBorder="1"/>
    <xf numFmtId="0" fontId="11" fillId="0" borderId="7" xfId="0" applyFont="1" applyBorder="1"/>
    <xf numFmtId="0" fontId="4" fillId="0" borderId="7" xfId="0" applyFont="1" applyBorder="1" applyAlignment="1">
      <alignment horizontal="left"/>
    </xf>
    <xf numFmtId="0" fontId="4" fillId="0" borderId="2" xfId="0" applyFont="1" applyBorder="1" applyAlignment="1"/>
    <xf numFmtId="0" fontId="4" fillId="0" borderId="6" xfId="0" applyFont="1" applyBorder="1" applyAlignment="1"/>
    <xf numFmtId="0" fontId="4" fillId="0" borderId="7" xfId="0" applyFont="1" applyBorder="1" applyAlignment="1"/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0" xfId="0" applyFont="1" applyBorder="1"/>
    <xf numFmtId="0" fontId="4" fillId="0" borderId="13" xfId="0" applyFont="1" applyBorder="1"/>
    <xf numFmtId="0" fontId="12" fillId="0" borderId="6" xfId="0" applyFont="1" applyBorder="1"/>
    <xf numFmtId="0" fontId="11" fillId="0" borderId="6" xfId="0" applyFont="1" applyBorder="1" applyAlignment="1">
      <alignment horizontal="left"/>
    </xf>
    <xf numFmtId="0" fontId="4" fillId="0" borderId="0" xfId="0" applyFont="1" applyAlignment="1">
      <alignment textRotation="180"/>
    </xf>
    <xf numFmtId="0" fontId="7" fillId="0" borderId="6" xfId="0" applyFont="1" applyBorder="1"/>
    <xf numFmtId="0" fontId="7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5" fillId="0" borderId="0" xfId="0" applyFont="1"/>
    <xf numFmtId="187" fontId="5" fillId="0" borderId="0" xfId="1" applyNumberFormat="1" applyFont="1"/>
    <xf numFmtId="0" fontId="12" fillId="0" borderId="2" xfId="0" applyFont="1" applyBorder="1"/>
    <xf numFmtId="0" fontId="12" fillId="0" borderId="7" xfId="0" applyFont="1" applyBorder="1"/>
    <xf numFmtId="0" fontId="6" fillId="0" borderId="2" xfId="0" applyFont="1" applyBorder="1" applyAlignment="1">
      <alignment horizontal="center"/>
    </xf>
    <xf numFmtId="187" fontId="6" fillId="0" borderId="6" xfId="1" applyNumberFormat="1" applyFont="1" applyBorder="1" applyAlignment="1">
      <alignment horizontal="center"/>
    </xf>
    <xf numFmtId="187" fontId="4" fillId="0" borderId="0" xfId="1" applyNumberFormat="1" applyFont="1" applyBorder="1" applyAlignment="1">
      <alignment horizontal="center"/>
    </xf>
    <xf numFmtId="187" fontId="6" fillId="0" borderId="2" xfId="1" applyNumberFormat="1" applyFont="1" applyBorder="1" applyAlignment="1">
      <alignment horizontal="center"/>
    </xf>
    <xf numFmtId="0" fontId="6" fillId="0" borderId="9" xfId="0" applyFont="1" applyBorder="1"/>
    <xf numFmtId="187" fontId="13" fillId="0" borderId="1" xfId="1" applyNumberFormat="1" applyFont="1" applyBorder="1" applyAlignment="1">
      <alignment horizontal="center"/>
    </xf>
    <xf numFmtId="187" fontId="14" fillId="0" borderId="1" xfId="1" applyNumberFormat="1" applyFont="1" applyBorder="1" applyAlignment="1">
      <alignment horizontal="center"/>
    </xf>
    <xf numFmtId="187" fontId="15" fillId="0" borderId="1" xfId="1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87" fontId="13" fillId="0" borderId="1" xfId="1" applyNumberFormat="1" applyFont="1" applyBorder="1"/>
    <xf numFmtId="187" fontId="15" fillId="0" borderId="1" xfId="1" applyNumberFormat="1" applyFont="1" applyBorder="1"/>
    <xf numFmtId="187" fontId="6" fillId="0" borderId="7" xfId="1" applyNumberFormat="1" applyFont="1" applyBorder="1"/>
    <xf numFmtId="0" fontId="4" fillId="0" borderId="15" xfId="0" applyFont="1" applyBorder="1"/>
    <xf numFmtId="187" fontId="5" fillId="0" borderId="0" xfId="1" applyNumberFormat="1" applyFont="1" applyBorder="1" applyAlignment="1">
      <alignment horizontal="center"/>
    </xf>
    <xf numFmtId="187" fontId="9" fillId="0" borderId="0" xfId="1" applyNumberFormat="1" applyFont="1" applyBorder="1" applyAlignment="1">
      <alignment horizontal="center"/>
    </xf>
    <xf numFmtId="187" fontId="13" fillId="0" borderId="0" xfId="1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87" fontId="14" fillId="0" borderId="0" xfId="1" applyNumberFormat="1" applyFont="1" applyBorder="1" applyAlignment="1">
      <alignment horizontal="center"/>
    </xf>
    <xf numFmtId="187" fontId="15" fillId="0" borderId="0" xfId="1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7" fontId="4" fillId="0" borderId="15" xfId="1" applyNumberFormat="1" applyFont="1" applyBorder="1"/>
    <xf numFmtId="187" fontId="7" fillId="0" borderId="7" xfId="1" applyNumberFormat="1" applyFont="1" applyBorder="1"/>
    <xf numFmtId="0" fontId="6" fillId="0" borderId="7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187" fontId="6" fillId="0" borderId="0" xfId="1" applyNumberFormat="1" applyFont="1" applyBorder="1" applyAlignment="1">
      <alignment horizontal="center"/>
    </xf>
    <xf numFmtId="187" fontId="6" fillId="0" borderId="7" xfId="1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87" fontId="4" fillId="0" borderId="2" xfId="1" applyNumberFormat="1" applyFont="1" applyBorder="1" applyAlignment="1">
      <alignment horizontal="left"/>
    </xf>
    <xf numFmtId="187" fontId="4" fillId="0" borderId="6" xfId="1" applyNumberFormat="1" applyFont="1" applyBorder="1" applyAlignment="1">
      <alignment horizontal="left"/>
    </xf>
    <xf numFmtId="187" fontId="6" fillId="0" borderId="6" xfId="1" applyNumberFormat="1" applyFont="1" applyBorder="1" applyAlignment="1">
      <alignment horizontal="left"/>
    </xf>
    <xf numFmtId="187" fontId="4" fillId="0" borderId="7" xfId="1" applyNumberFormat="1" applyFont="1" applyBorder="1" applyAlignment="1">
      <alignment horizontal="left"/>
    </xf>
    <xf numFmtId="187" fontId="6" fillId="0" borderId="7" xfId="1" applyNumberFormat="1" applyFont="1" applyBorder="1" applyAlignment="1">
      <alignment horizontal="left"/>
    </xf>
    <xf numFmtId="0" fontId="5" fillId="0" borderId="0" xfId="0" applyFont="1" applyBorder="1"/>
    <xf numFmtId="0" fontId="5" fillId="0" borderId="3" xfId="0" applyFont="1" applyBorder="1" applyAlignment="1">
      <alignment horizontal="center"/>
    </xf>
    <xf numFmtId="0" fontId="16" fillId="0" borderId="2" xfId="0" applyFont="1" applyBorder="1"/>
    <xf numFmtId="0" fontId="16" fillId="0" borderId="6" xfId="0" applyFont="1" applyBorder="1"/>
    <xf numFmtId="0" fontId="16" fillId="0" borderId="7" xfId="0" applyFont="1" applyBorder="1"/>
    <xf numFmtId="43" fontId="4" fillId="0" borderId="0" xfId="1" applyFont="1"/>
    <xf numFmtId="0" fontId="16" fillId="0" borderId="0" xfId="0" applyFont="1" applyBorder="1"/>
    <xf numFmtId="43" fontId="4" fillId="0" borderId="2" xfId="1" applyFont="1" applyBorder="1"/>
    <xf numFmtId="43" fontId="4" fillId="0" borderId="6" xfId="1" applyFont="1" applyBorder="1"/>
    <xf numFmtId="187" fontId="9" fillId="0" borderId="1" xfId="0" applyNumberFormat="1" applyFont="1" applyBorder="1" applyAlignment="1">
      <alignment horizontal="center"/>
    </xf>
    <xf numFmtId="187" fontId="7" fillId="0" borderId="6" xfId="1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187" fontId="2" fillId="0" borderId="2" xfId="1" applyNumberFormat="1" applyFont="1" applyBorder="1" applyAlignment="1">
      <alignment horizontal="center"/>
    </xf>
    <xf numFmtId="0" fontId="3" fillId="0" borderId="0" xfId="0" applyFont="1"/>
    <xf numFmtId="0" fontId="17" fillId="0" borderId="0" xfId="0" applyFont="1"/>
    <xf numFmtId="0" fontId="4" fillId="0" borderId="9" xfId="0" applyFont="1" applyBorder="1" applyAlignment="1">
      <alignment horizontal="left"/>
    </xf>
    <xf numFmtId="187" fontId="4" fillId="0" borderId="6" xfId="0" applyNumberFormat="1" applyFont="1" applyBorder="1"/>
    <xf numFmtId="187" fontId="5" fillId="0" borderId="1" xfId="0" applyNumberFormat="1" applyFont="1" applyBorder="1"/>
    <xf numFmtId="187" fontId="4" fillId="0" borderId="7" xfId="0" applyNumberFormat="1" applyFont="1" applyBorder="1"/>
    <xf numFmtId="0" fontId="4" fillId="0" borderId="0" xfId="0" applyFont="1" applyBorder="1" applyAlignment="1">
      <alignment horizontal="right" textRotation="180"/>
    </xf>
    <xf numFmtId="187" fontId="5" fillId="0" borderId="1" xfId="1" applyNumberFormat="1" applyFont="1" applyBorder="1"/>
    <xf numFmtId="0" fontId="17" fillId="0" borderId="0" xfId="0" applyFont="1" applyAlignment="1">
      <alignment horizontal="right" textRotation="180"/>
    </xf>
    <xf numFmtId="187" fontId="6" fillId="0" borderId="6" xfId="0" applyNumberFormat="1" applyFont="1" applyBorder="1"/>
    <xf numFmtId="187" fontId="9" fillId="0" borderId="1" xfId="0" applyNumberFormat="1" applyFont="1" applyBorder="1"/>
    <xf numFmtId="187" fontId="5" fillId="0" borderId="1" xfId="0" applyNumberFormat="1" applyFont="1" applyBorder="1" applyAlignment="1">
      <alignment horizontal="center" vertical="center"/>
    </xf>
    <xf numFmtId="187" fontId="4" fillId="0" borderId="6" xfId="0" applyNumberFormat="1" applyFont="1" applyBorder="1" applyAlignment="1">
      <alignment horizontal="center"/>
    </xf>
    <xf numFmtId="187" fontId="7" fillId="0" borderId="6" xfId="0" applyNumberFormat="1" applyFont="1" applyBorder="1"/>
    <xf numFmtId="187" fontId="13" fillId="0" borderId="7" xfId="1" applyNumberFormat="1" applyFont="1" applyBorder="1" applyAlignment="1">
      <alignment horizontal="center"/>
    </xf>
    <xf numFmtId="187" fontId="15" fillId="0" borderId="7" xfId="1" applyNumberFormat="1" applyFont="1" applyBorder="1" applyAlignment="1">
      <alignment horizontal="center"/>
    </xf>
    <xf numFmtId="187" fontId="1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textRotation="180"/>
    </xf>
    <xf numFmtId="0" fontId="6" fillId="0" borderId="0" xfId="0" applyFont="1" applyBorder="1" applyAlignment="1">
      <alignment textRotation="180"/>
    </xf>
    <xf numFmtId="0" fontId="6" fillId="0" borderId="0" xfId="0" applyFont="1" applyAlignment="1">
      <alignment horizontal="left" textRotation="180"/>
    </xf>
    <xf numFmtId="0" fontId="5" fillId="0" borderId="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6" fillId="0" borderId="10" xfId="0" applyFont="1" applyBorder="1"/>
    <xf numFmtId="187" fontId="9" fillId="0" borderId="7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12" xfId="0" applyFont="1" applyBorder="1"/>
    <xf numFmtId="0" fontId="9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87" fontId="6" fillId="0" borderId="0" xfId="1" applyNumberFormat="1" applyFont="1" applyBorder="1"/>
    <xf numFmtId="43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87" fontId="5" fillId="0" borderId="3" xfId="1" applyNumberFormat="1" applyFont="1" applyBorder="1" applyAlignment="1">
      <alignment horizontal="center"/>
    </xf>
    <xf numFmtId="187" fontId="5" fillId="0" borderId="4" xfId="1" applyNumberFormat="1" applyFont="1" applyBorder="1" applyAlignment="1">
      <alignment horizontal="center"/>
    </xf>
    <xf numFmtId="187" fontId="5" fillId="0" borderId="5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85725</xdr:rowOff>
    </xdr:from>
    <xdr:to>
      <xdr:col>12</xdr:col>
      <xdr:colOff>485774</xdr:colOff>
      <xdr:row>1</xdr:row>
      <xdr:rowOff>180975</xdr:rowOff>
    </xdr:to>
    <xdr:sp macro="" textlink="">
      <xdr:nvSpPr>
        <xdr:cNvPr id="2" name="TextBox 1"/>
        <xdr:cNvSpPr txBox="1"/>
      </xdr:nvSpPr>
      <xdr:spPr>
        <a:xfrm>
          <a:off x="9172575" y="85725"/>
          <a:ext cx="819149" cy="352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600" b="1">
              <a:latin typeface="TH SarabunIT๙" pitchFamily="34" charset="-34"/>
              <a:cs typeface="TH SarabunIT๙" pitchFamily="34" charset="-34"/>
            </a:rPr>
            <a:t>แบบ ผ.01</a:t>
          </a:r>
        </a:p>
      </xdr:txBody>
    </xdr:sp>
    <xdr:clientData/>
  </xdr:twoCellAnchor>
  <xdr:oneCellAnchor>
    <xdr:from>
      <xdr:col>12</xdr:col>
      <xdr:colOff>590550</xdr:colOff>
      <xdr:row>2</xdr:row>
      <xdr:rowOff>85725</xdr:rowOff>
    </xdr:from>
    <xdr:ext cx="184731" cy="262572"/>
    <xdr:sp macro="" textlink="">
      <xdr:nvSpPr>
        <xdr:cNvPr id="3" name="TextBox 2"/>
        <xdr:cNvSpPr txBox="1"/>
      </xdr:nvSpPr>
      <xdr:spPr>
        <a:xfrm>
          <a:off x="9686925" y="3905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opLeftCell="A34" workbookViewId="0">
      <selection activeCell="C13" sqref="C13"/>
    </sheetView>
  </sheetViews>
  <sheetFormatPr defaultRowHeight="20.25" x14ac:dyDescent="0.3"/>
  <cols>
    <col min="1" max="1" width="27.125" style="137" customWidth="1"/>
    <col min="2" max="2" width="6.375" style="137" customWidth="1"/>
    <col min="3" max="3" width="11.75" style="137" customWidth="1"/>
    <col min="4" max="4" width="6.5" style="137" customWidth="1"/>
    <col min="5" max="5" width="11.875" style="137" customWidth="1"/>
    <col min="6" max="6" width="6.375" style="137" customWidth="1"/>
    <col min="7" max="7" width="12" style="137" customWidth="1"/>
    <col min="8" max="8" width="6.5" style="137" customWidth="1"/>
    <col min="9" max="9" width="12" style="137" customWidth="1"/>
    <col min="10" max="10" width="6.375" style="137" customWidth="1"/>
    <col min="11" max="11" width="11.625" style="137" customWidth="1"/>
    <col min="12" max="12" width="6.25" style="137" customWidth="1"/>
    <col min="13" max="13" width="10.375" style="137" customWidth="1"/>
    <col min="14" max="16384" width="9" style="137"/>
  </cols>
  <sheetData>
    <row r="1" spans="1:13" x14ac:dyDescent="0.3">
      <c r="A1" s="136" t="s">
        <v>1945</v>
      </c>
    </row>
    <row r="2" spans="1:13" x14ac:dyDescent="0.3">
      <c r="A2" s="178" t="s">
        <v>1945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x14ac:dyDescent="0.3">
      <c r="A3" s="178" t="s">
        <v>1973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x14ac:dyDescent="0.3">
      <c r="A4" s="179" t="s">
        <v>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</row>
    <row r="5" spans="1:13" s="2" customFormat="1" ht="18.75" x14ac:dyDescent="0.3">
      <c r="A5" s="8" t="s">
        <v>1946</v>
      </c>
      <c r="B5" s="180" t="s">
        <v>1947</v>
      </c>
      <c r="C5" s="180"/>
      <c r="D5" s="180" t="s">
        <v>1948</v>
      </c>
      <c r="E5" s="180"/>
      <c r="F5" s="180" t="s">
        <v>1949</v>
      </c>
      <c r="G5" s="180"/>
      <c r="H5" s="180" t="s">
        <v>1950</v>
      </c>
      <c r="I5" s="180"/>
      <c r="J5" s="180" t="s">
        <v>1972</v>
      </c>
      <c r="K5" s="180"/>
      <c r="L5" s="180" t="s">
        <v>1977</v>
      </c>
      <c r="M5" s="180"/>
    </row>
    <row r="6" spans="1:13" s="2" customFormat="1" ht="18.75" x14ac:dyDescent="0.3">
      <c r="A6" s="24"/>
      <c r="B6" s="17" t="s">
        <v>1951</v>
      </c>
      <c r="C6" s="17" t="s">
        <v>21</v>
      </c>
      <c r="D6" s="17" t="s">
        <v>1951</v>
      </c>
      <c r="E6" s="17" t="s">
        <v>21</v>
      </c>
      <c r="F6" s="17" t="s">
        <v>1951</v>
      </c>
      <c r="G6" s="17" t="s">
        <v>21</v>
      </c>
      <c r="H6" s="17" t="s">
        <v>1951</v>
      </c>
      <c r="I6" s="17" t="s">
        <v>21</v>
      </c>
      <c r="J6" s="17" t="s">
        <v>1951</v>
      </c>
      <c r="K6" s="17" t="s">
        <v>21</v>
      </c>
      <c r="L6" s="17" t="s">
        <v>1951</v>
      </c>
      <c r="M6" s="17" t="s">
        <v>21</v>
      </c>
    </row>
    <row r="7" spans="1:13" s="2" customFormat="1" ht="18.75" x14ac:dyDescent="0.3">
      <c r="A7" s="29"/>
      <c r="B7" s="28" t="s">
        <v>6</v>
      </c>
      <c r="C7" s="28" t="s">
        <v>16</v>
      </c>
      <c r="D7" s="28" t="s">
        <v>6</v>
      </c>
      <c r="E7" s="28" t="s">
        <v>16</v>
      </c>
      <c r="F7" s="28" t="s">
        <v>6</v>
      </c>
      <c r="G7" s="28" t="s">
        <v>16</v>
      </c>
      <c r="H7" s="28" t="s">
        <v>6</v>
      </c>
      <c r="I7" s="28" t="s">
        <v>16</v>
      </c>
      <c r="J7" s="28" t="s">
        <v>6</v>
      </c>
      <c r="K7" s="28" t="s">
        <v>16</v>
      </c>
      <c r="L7" s="28" t="s">
        <v>6</v>
      </c>
      <c r="M7" s="28" t="s">
        <v>16</v>
      </c>
    </row>
    <row r="8" spans="1:13" s="2" customFormat="1" ht="18.75" x14ac:dyDescent="0.3">
      <c r="A8" s="138" t="s">
        <v>1952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s="2" customFormat="1" ht="18.75" x14ac:dyDescent="0.3">
      <c r="A9" s="25" t="s">
        <v>1971</v>
      </c>
      <c r="B9" s="23">
        <v>5</v>
      </c>
      <c r="C9" s="57">
        <f>'ผ 02'!E304</f>
        <v>1865800</v>
      </c>
      <c r="D9" s="23">
        <v>4</v>
      </c>
      <c r="E9" s="57">
        <f>'ผ 02'!F304</f>
        <v>1132000</v>
      </c>
      <c r="F9" s="23">
        <v>12</v>
      </c>
      <c r="G9" s="57">
        <f>'ผ 02'!G304</f>
        <v>2953700</v>
      </c>
      <c r="H9" s="23">
        <v>6</v>
      </c>
      <c r="I9" s="27">
        <f>'ผ 02'!H304</f>
        <v>2942000</v>
      </c>
      <c r="J9" s="23">
        <v>2</v>
      </c>
      <c r="K9" s="27">
        <f>'ผ 02'!I304</f>
        <v>460000</v>
      </c>
      <c r="L9" s="23">
        <f>B9+D9+F9+H9+J9</f>
        <v>29</v>
      </c>
      <c r="M9" s="145">
        <f>C9+E9+I9+K9</f>
        <v>6399800</v>
      </c>
    </row>
    <row r="10" spans="1:13" s="2" customFormat="1" ht="18.75" x14ac:dyDescent="0.3">
      <c r="A10" s="123" t="s">
        <v>1513</v>
      </c>
      <c r="B10" s="4">
        <f t="shared" ref="B10:G10" si="0">SUM(B9:B9)</f>
        <v>5</v>
      </c>
      <c r="C10" s="140">
        <f t="shared" si="0"/>
        <v>1865800</v>
      </c>
      <c r="D10" s="4">
        <f t="shared" si="0"/>
        <v>4</v>
      </c>
      <c r="E10" s="140">
        <f t="shared" si="0"/>
        <v>1132000</v>
      </c>
      <c r="F10" s="4">
        <f t="shared" si="0"/>
        <v>12</v>
      </c>
      <c r="G10" s="140">
        <f t="shared" si="0"/>
        <v>2953700</v>
      </c>
      <c r="H10" s="147">
        <f>SUM(H9)</f>
        <v>6</v>
      </c>
      <c r="I10" s="140">
        <f>SUM(I9)</f>
        <v>2942000</v>
      </c>
      <c r="J10" s="4">
        <f>SUM(J9:J9)</f>
        <v>2</v>
      </c>
      <c r="K10" s="140">
        <f>SUM(K9:K9)</f>
        <v>460000</v>
      </c>
      <c r="L10" s="4">
        <f>SUM(L9:L9)</f>
        <v>29</v>
      </c>
      <c r="M10" s="146">
        <f>SUM(M9:M9)</f>
        <v>6399800</v>
      </c>
    </row>
    <row r="11" spans="1:13" s="2" customFormat="1" ht="18.75" x14ac:dyDescent="0.3">
      <c r="A11" s="18" t="s">
        <v>1953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2" customFormat="1" ht="18.75" x14ac:dyDescent="0.3">
      <c r="A12" s="24" t="s">
        <v>1954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s="2" customFormat="1" ht="18.75" x14ac:dyDescent="0.3">
      <c r="A13" s="24" t="s">
        <v>1955</v>
      </c>
      <c r="B13" s="23">
        <v>6</v>
      </c>
      <c r="C13" s="27">
        <f>'ผ 02'!E400</f>
        <v>1540900</v>
      </c>
      <c r="D13" s="23">
        <v>9</v>
      </c>
      <c r="E13" s="27">
        <f>'ผ 02'!F400</f>
        <v>1554900</v>
      </c>
      <c r="F13" s="23">
        <v>10</v>
      </c>
      <c r="G13" s="27">
        <f>'ผ 02'!G400</f>
        <v>1564900</v>
      </c>
      <c r="H13" s="27">
        <v>10</v>
      </c>
      <c r="I13" s="27">
        <f>'ผ 02'!H400</f>
        <v>1564900</v>
      </c>
      <c r="J13" s="23">
        <v>10</v>
      </c>
      <c r="K13" s="27">
        <f>'ผ 02'!I400</f>
        <v>1564900</v>
      </c>
      <c r="L13" s="148">
        <f>B13+D13+F13+H13+J13</f>
        <v>45</v>
      </c>
      <c r="M13" s="149">
        <f>C13+E13+K13</f>
        <v>4660700</v>
      </c>
    </row>
    <row r="14" spans="1:13" s="2" customFormat="1" ht="18.75" x14ac:dyDescent="0.3">
      <c r="A14" s="24" t="s">
        <v>1956</v>
      </c>
      <c r="B14" s="23"/>
      <c r="C14" s="27"/>
      <c r="D14" s="23"/>
      <c r="E14" s="27"/>
      <c r="F14" s="23"/>
      <c r="G14" s="27"/>
      <c r="H14" s="27"/>
      <c r="I14" s="27"/>
      <c r="J14" s="23"/>
      <c r="K14" s="27"/>
      <c r="L14" s="23"/>
      <c r="M14" s="139"/>
    </row>
    <row r="15" spans="1:13" s="2" customFormat="1" ht="18.75" x14ac:dyDescent="0.3">
      <c r="A15" s="24" t="s">
        <v>1957</v>
      </c>
      <c r="B15" s="23">
        <v>13</v>
      </c>
      <c r="C15" s="27">
        <f>'ผ 02'!E484</f>
        <v>751000</v>
      </c>
      <c r="D15" s="23">
        <v>14</v>
      </c>
      <c r="E15" s="27">
        <f>'ผ 02'!F484</f>
        <v>755000</v>
      </c>
      <c r="F15" s="23">
        <v>14</v>
      </c>
      <c r="G15" s="27">
        <f>'ผ 02'!G484</f>
        <v>755000</v>
      </c>
      <c r="H15" s="23">
        <v>14</v>
      </c>
      <c r="I15" s="27">
        <f>'ผ 02'!H484</f>
        <v>755000</v>
      </c>
      <c r="J15" s="23">
        <v>14</v>
      </c>
      <c r="K15" s="27">
        <f>'ผ 02'!I484</f>
        <v>755000</v>
      </c>
      <c r="L15" s="24">
        <f>B15+D15+F15+H15+J15</f>
        <v>69</v>
      </c>
      <c r="M15" s="46">
        <f>C15+E15+G15+I15+K15</f>
        <v>3771000</v>
      </c>
    </row>
    <row r="16" spans="1:13" s="2" customFormat="1" ht="18.75" x14ac:dyDescent="0.3">
      <c r="A16" s="29" t="s">
        <v>1958</v>
      </c>
      <c r="B16" s="28">
        <v>6</v>
      </c>
      <c r="C16" s="32">
        <f>'ผ 02'!E528</f>
        <v>75500</v>
      </c>
      <c r="D16" s="28">
        <v>6</v>
      </c>
      <c r="E16" s="32">
        <f>'ผ 02'!F528</f>
        <v>75500</v>
      </c>
      <c r="F16" s="28">
        <v>6</v>
      </c>
      <c r="G16" s="32">
        <f>'ผ 02'!G528</f>
        <v>75500</v>
      </c>
      <c r="H16" s="32">
        <v>6</v>
      </c>
      <c r="I16" s="32">
        <f>'ผ 02'!H528</f>
        <v>75500</v>
      </c>
      <c r="J16" s="28">
        <v>6</v>
      </c>
      <c r="K16" s="32">
        <f>'ผ 02'!I528</f>
        <v>75500</v>
      </c>
      <c r="L16" s="24">
        <f>B16+D16+F16+H16+J16</f>
        <v>30</v>
      </c>
      <c r="M16" s="141">
        <f>C16+E16+G16+I16+K16</f>
        <v>377500</v>
      </c>
    </row>
    <row r="17" spans="1:13" s="2" customFormat="1" ht="18.75" x14ac:dyDescent="0.3">
      <c r="A17" s="4" t="s">
        <v>1959</v>
      </c>
      <c r="B17" s="4">
        <f t="shared" ref="B17:M17" si="1">SUM(B13:B16)</f>
        <v>25</v>
      </c>
      <c r="C17" s="140">
        <f t="shared" si="1"/>
        <v>2367400</v>
      </c>
      <c r="D17" s="4">
        <f t="shared" si="1"/>
        <v>29</v>
      </c>
      <c r="E17" s="140">
        <f t="shared" si="1"/>
        <v>2385400</v>
      </c>
      <c r="F17" s="4">
        <f t="shared" si="1"/>
        <v>30</v>
      </c>
      <c r="G17" s="140">
        <f t="shared" si="1"/>
        <v>2395400</v>
      </c>
      <c r="H17" s="140">
        <f>SUM(H13:H16)</f>
        <v>30</v>
      </c>
      <c r="I17" s="140">
        <f>SUM(I13:I16)</f>
        <v>2395400</v>
      </c>
      <c r="J17" s="4">
        <f t="shared" si="1"/>
        <v>30</v>
      </c>
      <c r="K17" s="140">
        <f t="shared" si="1"/>
        <v>2395400</v>
      </c>
      <c r="L17" s="4">
        <f t="shared" si="1"/>
        <v>144</v>
      </c>
      <c r="M17" s="146">
        <f t="shared" si="1"/>
        <v>8809200</v>
      </c>
    </row>
    <row r="18" spans="1:13" s="2" customFormat="1" ht="18.75" x14ac:dyDescent="0.3">
      <c r="A18" s="56" t="s">
        <v>1960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2" customFormat="1" ht="18.75" x14ac:dyDescent="0.3">
      <c r="A19" s="24" t="s">
        <v>1961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s="2" customFormat="1" ht="18.75" x14ac:dyDescent="0.3">
      <c r="A20" s="24" t="s">
        <v>1974</v>
      </c>
      <c r="B20" s="23">
        <v>4</v>
      </c>
      <c r="C20" s="27">
        <f>'ผ 02'!E609</f>
        <v>190000</v>
      </c>
      <c r="D20" s="23">
        <v>4</v>
      </c>
      <c r="E20" s="27">
        <f>'ผ 02'!F609</f>
        <v>190000</v>
      </c>
      <c r="F20" s="23">
        <v>4</v>
      </c>
      <c r="G20" s="27">
        <f>'ผ 02'!G609</f>
        <v>190000</v>
      </c>
      <c r="H20" s="27">
        <v>5</v>
      </c>
      <c r="I20" s="27">
        <f>'ผ 02'!H609</f>
        <v>205000</v>
      </c>
      <c r="J20" s="23">
        <v>5</v>
      </c>
      <c r="K20" s="27">
        <f>'ผ 02'!I609</f>
        <v>205000</v>
      </c>
      <c r="L20" s="148">
        <f>B20+D20+F20+H20+J20</f>
        <v>22</v>
      </c>
      <c r="M20" s="145">
        <f>C20+E20+G20+I20+K20</f>
        <v>980000</v>
      </c>
    </row>
    <row r="21" spans="1:13" s="2" customFormat="1" ht="18.75" x14ac:dyDescent="0.3">
      <c r="A21" s="24" t="s">
        <v>2010</v>
      </c>
      <c r="B21" s="23">
        <v>1</v>
      </c>
      <c r="C21" s="27">
        <f>'ผ 02'!E646</f>
        <v>20000</v>
      </c>
      <c r="D21" s="23">
        <v>3</v>
      </c>
      <c r="E21" s="27">
        <f>'ผ 02'!F646</f>
        <v>184000</v>
      </c>
      <c r="F21" s="23">
        <v>2</v>
      </c>
      <c r="G21" s="27">
        <f>'ผ 02'!G646</f>
        <v>120000</v>
      </c>
      <c r="H21" s="27">
        <v>4</v>
      </c>
      <c r="I21" s="27">
        <f>'ผ 02'!H646</f>
        <v>129000</v>
      </c>
      <c r="J21" s="23">
        <v>4</v>
      </c>
      <c r="K21" s="27">
        <f>'ผ 02'!I646</f>
        <v>89000</v>
      </c>
      <c r="L21" s="148">
        <f>B21+D21+F21+H21+J21</f>
        <v>14</v>
      </c>
      <c r="M21" s="145"/>
    </row>
    <row r="22" spans="1:13" s="2" customFormat="1" ht="18.75" x14ac:dyDescent="0.3">
      <c r="A22" s="24" t="s">
        <v>2011</v>
      </c>
      <c r="B22" s="23">
        <v>1</v>
      </c>
      <c r="C22" s="27">
        <f>'ผ 02'!E661</f>
        <v>100000</v>
      </c>
      <c r="D22" s="23">
        <v>1</v>
      </c>
      <c r="E22" s="27">
        <f>'ผ 02'!F661</f>
        <v>100000</v>
      </c>
      <c r="F22" s="23">
        <v>1</v>
      </c>
      <c r="G22" s="27">
        <f>'ผ 02'!G661</f>
        <v>100000</v>
      </c>
      <c r="H22" s="27">
        <v>1</v>
      </c>
      <c r="I22" s="27">
        <f>'ผ 02'!H661</f>
        <v>100000</v>
      </c>
      <c r="J22" s="23">
        <v>1</v>
      </c>
      <c r="K22" s="27">
        <f>'ผ 02'!I661</f>
        <v>100000</v>
      </c>
      <c r="L22" s="148">
        <f t="shared" ref="L22:L23" si="2">B22+D22+F22+H22+J22</f>
        <v>5</v>
      </c>
      <c r="M22" s="145">
        <f>C22+E22+G22+I22+K22</f>
        <v>500000</v>
      </c>
    </row>
    <row r="23" spans="1:13" s="2" customFormat="1" ht="18.75" x14ac:dyDescent="0.3">
      <c r="A23" s="29" t="s">
        <v>2012</v>
      </c>
      <c r="B23" s="28">
        <v>2</v>
      </c>
      <c r="C23" s="32">
        <f>'ผ 02'!E722</f>
        <v>2980000</v>
      </c>
      <c r="D23" s="28">
        <v>1</v>
      </c>
      <c r="E23" s="32">
        <f>'ผ 02'!F722</f>
        <v>5987000</v>
      </c>
      <c r="F23" s="28">
        <v>0</v>
      </c>
      <c r="G23" s="32">
        <f>'ผ 02'!G722</f>
        <v>0</v>
      </c>
      <c r="H23" s="32">
        <v>0</v>
      </c>
      <c r="I23" s="32">
        <f>'ผ 02'!H722</f>
        <v>0</v>
      </c>
      <c r="J23" s="28">
        <v>0</v>
      </c>
      <c r="K23" s="32">
        <f>'ผ 02'!I722</f>
        <v>0</v>
      </c>
      <c r="L23" s="148">
        <f t="shared" si="2"/>
        <v>3</v>
      </c>
      <c r="M23" s="145">
        <f>C23+E23+G23+I23+K23</f>
        <v>8967000</v>
      </c>
    </row>
    <row r="24" spans="1:13" s="2" customFormat="1" ht="18.75" x14ac:dyDescent="0.3">
      <c r="A24" s="4" t="s">
        <v>1513</v>
      </c>
      <c r="B24" s="4">
        <f>SUM(B20:B23)</f>
        <v>8</v>
      </c>
      <c r="C24" s="140">
        <f>SUM(C20:C23)</f>
        <v>3290000</v>
      </c>
      <c r="D24" s="4">
        <f>SUM(D20:D23)</f>
        <v>9</v>
      </c>
      <c r="E24" s="41">
        <f>SUM(E20:E23)</f>
        <v>6461000</v>
      </c>
      <c r="F24" s="4">
        <f>SUM(F20:F23)</f>
        <v>7</v>
      </c>
      <c r="G24" s="41">
        <f t="shared" ref="G24:M24" si="3">SUM(G20:G23)</f>
        <v>410000</v>
      </c>
      <c r="H24" s="41">
        <f>SUM(H20:H23)</f>
        <v>10</v>
      </c>
      <c r="I24" s="41">
        <f>SUM(I20:I23)</f>
        <v>434000</v>
      </c>
      <c r="J24" s="4">
        <f t="shared" si="3"/>
        <v>10</v>
      </c>
      <c r="K24" s="41">
        <f t="shared" si="3"/>
        <v>394000</v>
      </c>
      <c r="L24" s="4">
        <f t="shared" si="3"/>
        <v>44</v>
      </c>
      <c r="M24" s="95">
        <f t="shared" si="3"/>
        <v>10447000</v>
      </c>
    </row>
    <row r="25" spans="1:13" s="33" customFormat="1" ht="21" x14ac:dyDescent="0.3">
      <c r="A25" s="5"/>
      <c r="M25" s="142">
        <v>45</v>
      </c>
    </row>
    <row r="26" spans="1:13" s="33" customFormat="1" ht="18.75" x14ac:dyDescent="0.3">
      <c r="A26" s="5"/>
      <c r="M26" s="142"/>
    </row>
    <row r="27" spans="1:13" s="2" customFormat="1" ht="18.75" x14ac:dyDescent="0.3">
      <c r="A27" s="8" t="s">
        <v>1946</v>
      </c>
      <c r="B27" s="180" t="s">
        <v>1947</v>
      </c>
      <c r="C27" s="180"/>
      <c r="D27" s="180" t="s">
        <v>1948</v>
      </c>
      <c r="E27" s="180"/>
      <c r="F27" s="180" t="s">
        <v>1949</v>
      </c>
      <c r="G27" s="180"/>
      <c r="H27" s="180" t="s">
        <v>1950</v>
      </c>
      <c r="I27" s="180"/>
      <c r="J27" s="180" t="s">
        <v>1972</v>
      </c>
      <c r="K27" s="180"/>
      <c r="L27" s="180" t="s">
        <v>1977</v>
      </c>
      <c r="M27" s="180"/>
    </row>
    <row r="28" spans="1:13" s="2" customFormat="1" ht="18.75" x14ac:dyDescent="0.3">
      <c r="A28" s="24"/>
      <c r="B28" s="17" t="s">
        <v>1951</v>
      </c>
      <c r="C28" s="17" t="s">
        <v>21</v>
      </c>
      <c r="D28" s="17" t="s">
        <v>1951</v>
      </c>
      <c r="E28" s="17" t="s">
        <v>21</v>
      </c>
      <c r="F28" s="17" t="s">
        <v>1951</v>
      </c>
      <c r="G28" s="17" t="s">
        <v>21</v>
      </c>
      <c r="H28" s="17" t="s">
        <v>1951</v>
      </c>
      <c r="I28" s="17" t="s">
        <v>21</v>
      </c>
      <c r="J28" s="17" t="s">
        <v>1951</v>
      </c>
      <c r="K28" s="17" t="s">
        <v>21</v>
      </c>
      <c r="L28" s="17" t="s">
        <v>1951</v>
      </c>
      <c r="M28" s="17" t="s">
        <v>21</v>
      </c>
    </row>
    <row r="29" spans="1:13" s="2" customFormat="1" ht="18.75" x14ac:dyDescent="0.3">
      <c r="A29" s="29"/>
      <c r="B29" s="28" t="s">
        <v>6</v>
      </c>
      <c r="C29" s="28" t="s">
        <v>16</v>
      </c>
      <c r="D29" s="28" t="s">
        <v>6</v>
      </c>
      <c r="E29" s="28" t="s">
        <v>16</v>
      </c>
      <c r="F29" s="28" t="s">
        <v>6</v>
      </c>
      <c r="G29" s="28" t="s">
        <v>16</v>
      </c>
      <c r="H29" s="28" t="s">
        <v>6</v>
      </c>
      <c r="I29" s="28" t="s">
        <v>16</v>
      </c>
      <c r="J29" s="28" t="s">
        <v>6</v>
      </c>
      <c r="K29" s="28" t="s">
        <v>16</v>
      </c>
      <c r="L29" s="28" t="s">
        <v>6</v>
      </c>
      <c r="M29" s="28" t="s">
        <v>16</v>
      </c>
    </row>
    <row r="30" spans="1:13" s="2" customFormat="1" ht="18.75" x14ac:dyDescent="0.3">
      <c r="A30" s="18" t="s">
        <v>1962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s="2" customFormat="1" ht="18.75" x14ac:dyDescent="0.3">
      <c r="A31" s="82" t="s">
        <v>1976</v>
      </c>
      <c r="B31" s="23">
        <v>1</v>
      </c>
      <c r="C31" s="27">
        <f>'ผ 02'!E746</f>
        <v>267000</v>
      </c>
      <c r="D31" s="23">
        <v>1</v>
      </c>
      <c r="E31" s="27">
        <f>'ผ 02'!F746</f>
        <v>220000</v>
      </c>
      <c r="F31" s="23">
        <v>1</v>
      </c>
      <c r="G31" s="27">
        <f>'ผ 02'!G736</f>
        <v>220000</v>
      </c>
      <c r="H31" s="27">
        <v>1</v>
      </c>
      <c r="I31" s="27">
        <f>'ผ 02'!H736</f>
        <v>220000</v>
      </c>
      <c r="J31" s="23">
        <v>1</v>
      </c>
      <c r="K31" s="27">
        <f>'ผ 02'!I736</f>
        <v>220000</v>
      </c>
      <c r="L31" s="148">
        <f t="shared" ref="L31:M31" si="4">B31+D31+F31+H31+J31</f>
        <v>5</v>
      </c>
      <c r="M31" s="145">
        <f t="shared" si="4"/>
        <v>1147000</v>
      </c>
    </row>
    <row r="32" spans="1:13" s="2" customFormat="1" ht="18.75" x14ac:dyDescent="0.3">
      <c r="A32" s="24" t="s">
        <v>2019</v>
      </c>
      <c r="B32" s="23">
        <v>4</v>
      </c>
      <c r="C32" s="27">
        <f>'ผ 02'!E789</f>
        <v>105000</v>
      </c>
      <c r="D32" s="23">
        <v>4</v>
      </c>
      <c r="E32" s="27">
        <f>'ผ 02'!F789</f>
        <v>105000</v>
      </c>
      <c r="F32" s="23">
        <v>4</v>
      </c>
      <c r="G32" s="27">
        <f>'ผ 02'!G789</f>
        <v>115000</v>
      </c>
      <c r="H32" s="27">
        <v>4</v>
      </c>
      <c r="I32" s="27">
        <f>'ผ 02'!H789</f>
        <v>115000</v>
      </c>
      <c r="J32" s="23">
        <v>4</v>
      </c>
      <c r="K32" s="27">
        <f>'ผ 02'!I789</f>
        <v>115000</v>
      </c>
      <c r="L32" s="148">
        <f>B32+D32+F32+H32+J32</f>
        <v>20</v>
      </c>
      <c r="M32" s="145">
        <f>C32+E32+G32+I32+K32</f>
        <v>555000</v>
      </c>
    </row>
    <row r="33" spans="1:13" x14ac:dyDescent="0.3">
      <c r="A33" s="153" t="s">
        <v>1513</v>
      </c>
      <c r="B33" s="153">
        <f t="shared" ref="B33:L33" si="5">SUM(B31:B31)</f>
        <v>1</v>
      </c>
      <c r="C33" s="143">
        <f>SUM(C31:C32)</f>
        <v>372000</v>
      </c>
      <c r="D33" s="153">
        <f t="shared" si="5"/>
        <v>1</v>
      </c>
      <c r="E33" s="143">
        <f>SUM(E31:E32)</f>
        <v>325000</v>
      </c>
      <c r="F33" s="153">
        <f t="shared" si="5"/>
        <v>1</v>
      </c>
      <c r="G33" s="143">
        <f>SUM(G31:G32)</f>
        <v>335000</v>
      </c>
      <c r="H33" s="143">
        <f t="shared" si="5"/>
        <v>1</v>
      </c>
      <c r="I33" s="143">
        <f>SUM(I31:I32)</f>
        <v>335000</v>
      </c>
      <c r="J33" s="153">
        <f t="shared" si="5"/>
        <v>1</v>
      </c>
      <c r="K33" s="143">
        <f>SUM(K31:K32)</f>
        <v>335000</v>
      </c>
      <c r="L33" s="44">
        <f t="shared" si="5"/>
        <v>5</v>
      </c>
      <c r="M33" s="99">
        <f>SUM(M31:M32)</f>
        <v>1702000</v>
      </c>
    </row>
    <row r="34" spans="1:13" x14ac:dyDescent="0.3">
      <c r="A34" s="56" t="s">
        <v>1963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</row>
    <row r="35" spans="1:13" x14ac:dyDescent="0.3">
      <c r="A35" s="40" t="s">
        <v>1964</v>
      </c>
      <c r="B35" s="23">
        <v>5</v>
      </c>
      <c r="C35" s="27">
        <f>'ผ 02'!E834</f>
        <v>4212000</v>
      </c>
      <c r="D35" s="23">
        <v>5</v>
      </c>
      <c r="E35" s="27">
        <f>'ผ 02'!F834</f>
        <v>4212000</v>
      </c>
      <c r="F35" s="23">
        <v>5</v>
      </c>
      <c r="G35" s="27">
        <f>'ผ 02'!G834</f>
        <v>4212000</v>
      </c>
      <c r="H35" s="57">
        <v>5</v>
      </c>
      <c r="I35" s="27">
        <f>'ผ 02'!H834</f>
        <v>4212000</v>
      </c>
      <c r="J35" s="23">
        <v>5</v>
      </c>
      <c r="K35" s="27">
        <f>'ผ 02'!I834</f>
        <v>4212000</v>
      </c>
      <c r="L35" s="148">
        <f>B35+D35+F35+H35+J35</f>
        <v>25</v>
      </c>
      <c r="M35" s="149">
        <f>C35+E35+G35+I35+K35</f>
        <v>21060000</v>
      </c>
    </row>
    <row r="36" spans="1:13" x14ac:dyDescent="0.3">
      <c r="A36" s="24" t="s">
        <v>1965</v>
      </c>
      <c r="B36" s="23"/>
      <c r="C36" s="27"/>
      <c r="D36" s="23"/>
      <c r="E36" s="27"/>
      <c r="F36" s="23"/>
      <c r="G36" s="27"/>
      <c r="H36" s="27"/>
      <c r="I36" s="27"/>
      <c r="J36" s="23"/>
      <c r="K36" s="27"/>
      <c r="L36" s="148"/>
      <c r="M36" s="139">
        <f>C36+E36+G36+K36</f>
        <v>0</v>
      </c>
    </row>
    <row r="37" spans="1:13" x14ac:dyDescent="0.3">
      <c r="A37" s="24" t="s">
        <v>1966</v>
      </c>
      <c r="B37" s="23">
        <v>15</v>
      </c>
      <c r="C37" s="27">
        <f>'ผ 02'!E930</f>
        <v>991100</v>
      </c>
      <c r="D37" s="23">
        <v>13</v>
      </c>
      <c r="E37" s="27">
        <f>'ผ 02'!F930</f>
        <v>905000</v>
      </c>
      <c r="F37" s="23">
        <v>14</v>
      </c>
      <c r="G37" s="27">
        <f>'ผ 02'!G930</f>
        <v>915000</v>
      </c>
      <c r="H37" s="23">
        <v>14</v>
      </c>
      <c r="I37" s="27">
        <f>'ผ 02'!H930</f>
        <v>915000</v>
      </c>
      <c r="J37" s="23">
        <v>14</v>
      </c>
      <c r="K37" s="27">
        <f>'ผ 02'!I930</f>
        <v>915000</v>
      </c>
      <c r="L37" s="148">
        <f>B37+D37+F37+H37+J37</f>
        <v>70</v>
      </c>
      <c r="M37" s="45">
        <f>C37+E37+G37+I37+K37</f>
        <v>4641100</v>
      </c>
    </row>
    <row r="38" spans="1:13" x14ac:dyDescent="0.3">
      <c r="A38" s="24" t="s">
        <v>1978</v>
      </c>
      <c r="B38" s="23">
        <v>4</v>
      </c>
      <c r="C38" s="27">
        <f>'ผ 02'!E998</f>
        <v>165000</v>
      </c>
      <c r="D38" s="23">
        <v>7</v>
      </c>
      <c r="E38" s="27">
        <f>'ผ 02'!F998</f>
        <v>345000</v>
      </c>
      <c r="F38" s="23">
        <v>8</v>
      </c>
      <c r="G38" s="27">
        <f>'ผ 02'!G998</f>
        <v>545000</v>
      </c>
      <c r="H38" s="23">
        <v>8</v>
      </c>
      <c r="I38" s="27">
        <f>'ผ 02'!H998</f>
        <v>545000</v>
      </c>
      <c r="J38" s="23">
        <v>8</v>
      </c>
      <c r="K38" s="27">
        <f>'ผ 02'!I998</f>
        <v>545000</v>
      </c>
      <c r="L38" s="148">
        <f>B38+D38+F38+H38+J38</f>
        <v>35</v>
      </c>
      <c r="M38" s="45">
        <f>C38+E38+G38+I38+K38</f>
        <v>2145000</v>
      </c>
    </row>
    <row r="39" spans="1:13" s="2" customFormat="1" ht="18.75" x14ac:dyDescent="0.3">
      <c r="A39" s="4" t="s">
        <v>1513</v>
      </c>
      <c r="B39" s="4">
        <f t="shared" ref="B39:M39" si="6">SUM(B35:B38)</f>
        <v>24</v>
      </c>
      <c r="C39" s="41">
        <f t="shared" si="6"/>
        <v>5368100</v>
      </c>
      <c r="D39" s="4">
        <f t="shared" si="6"/>
        <v>25</v>
      </c>
      <c r="E39" s="41">
        <f t="shared" si="6"/>
        <v>5462000</v>
      </c>
      <c r="F39" s="4">
        <f t="shared" si="6"/>
        <v>27</v>
      </c>
      <c r="G39" s="41">
        <f t="shared" si="6"/>
        <v>5672000</v>
      </c>
      <c r="H39" s="41">
        <f t="shared" si="6"/>
        <v>27</v>
      </c>
      <c r="I39" s="41">
        <f t="shared" si="6"/>
        <v>5672000</v>
      </c>
      <c r="J39" s="4">
        <f t="shared" si="6"/>
        <v>27</v>
      </c>
      <c r="K39" s="41">
        <f t="shared" si="6"/>
        <v>5672000</v>
      </c>
      <c r="L39" s="44">
        <f t="shared" si="6"/>
        <v>130</v>
      </c>
      <c r="M39" s="42">
        <f t="shared" si="6"/>
        <v>27846100</v>
      </c>
    </row>
    <row r="40" spans="1:13" s="2" customFormat="1" ht="18.75" x14ac:dyDescent="0.3">
      <c r="A40" s="18" t="s">
        <v>1967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spans="1:13" s="2" customFormat="1" ht="18.75" x14ac:dyDescent="0.3">
      <c r="A41" s="24" t="s">
        <v>1968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s="2" customFormat="1" ht="18.75" x14ac:dyDescent="0.3">
      <c r="A42" s="24" t="s">
        <v>1969</v>
      </c>
      <c r="B42" s="23">
        <v>6</v>
      </c>
      <c r="C42" s="27">
        <f>'ผ 02'!E1077</f>
        <v>220000</v>
      </c>
      <c r="D42" s="23">
        <v>6</v>
      </c>
      <c r="E42" s="27">
        <f>'ผ 02'!F1077</f>
        <v>210000</v>
      </c>
      <c r="F42" s="23">
        <v>9</v>
      </c>
      <c r="G42" s="27">
        <f>'ผ 02'!G1077</f>
        <v>720000</v>
      </c>
      <c r="H42" s="27">
        <v>8</v>
      </c>
      <c r="I42" s="27">
        <f>'ผ 02'!H1077</f>
        <v>220000</v>
      </c>
      <c r="J42" s="23">
        <v>8</v>
      </c>
      <c r="K42" s="27">
        <f>'ผ 02'!I1077</f>
        <v>220000</v>
      </c>
      <c r="L42" s="148">
        <f>B42+D42+F42+H42+J42</f>
        <v>37</v>
      </c>
      <c r="M42" s="149">
        <f>C42+E42+G42+K42</f>
        <v>1370000</v>
      </c>
    </row>
    <row r="43" spans="1:13" s="2" customFormat="1" ht="18.75" x14ac:dyDescent="0.3">
      <c r="A43" s="123" t="s">
        <v>1513</v>
      </c>
      <c r="B43" s="4">
        <f t="shared" ref="B43:M43" si="7">SUM(B42)</f>
        <v>6</v>
      </c>
      <c r="C43" s="143">
        <f t="shared" si="7"/>
        <v>220000</v>
      </c>
      <c r="D43" s="4">
        <f t="shared" si="7"/>
        <v>6</v>
      </c>
      <c r="E43" s="44">
        <f t="shared" si="7"/>
        <v>210000</v>
      </c>
      <c r="F43" s="4">
        <f t="shared" si="7"/>
        <v>9</v>
      </c>
      <c r="G43" s="44">
        <f t="shared" si="7"/>
        <v>720000</v>
      </c>
      <c r="H43" s="44">
        <f t="shared" si="7"/>
        <v>8</v>
      </c>
      <c r="I43" s="44">
        <f t="shared" si="7"/>
        <v>220000</v>
      </c>
      <c r="J43" s="4">
        <f t="shared" si="7"/>
        <v>8</v>
      </c>
      <c r="K43" s="44">
        <f t="shared" si="7"/>
        <v>220000</v>
      </c>
      <c r="L43" s="44">
        <f t="shared" si="7"/>
        <v>37</v>
      </c>
      <c r="M43" s="152">
        <f t="shared" si="7"/>
        <v>1370000</v>
      </c>
    </row>
    <row r="44" spans="1:13" s="2" customFormat="1" ht="18.75" x14ac:dyDescent="0.3">
      <c r="A44" s="4" t="s">
        <v>1970</v>
      </c>
      <c r="B44" s="4">
        <f t="shared" ref="B44:M44" si="8">B10+B17+B24+B33+B39+B43</f>
        <v>69</v>
      </c>
      <c r="C44" s="95">
        <f t="shared" si="8"/>
        <v>13483300</v>
      </c>
      <c r="D44" s="4">
        <f t="shared" si="8"/>
        <v>74</v>
      </c>
      <c r="E44" s="95">
        <f t="shared" si="8"/>
        <v>15975400</v>
      </c>
      <c r="F44" s="4">
        <f t="shared" si="8"/>
        <v>86</v>
      </c>
      <c r="G44" s="95">
        <f t="shared" si="8"/>
        <v>12486100</v>
      </c>
      <c r="H44" s="4">
        <f t="shared" si="8"/>
        <v>82</v>
      </c>
      <c r="I44" s="95">
        <f t="shared" si="8"/>
        <v>11998400</v>
      </c>
      <c r="J44" s="4">
        <f t="shared" si="8"/>
        <v>78</v>
      </c>
      <c r="K44" s="95">
        <f t="shared" si="8"/>
        <v>9476400</v>
      </c>
      <c r="L44" s="4">
        <f t="shared" si="8"/>
        <v>389</v>
      </c>
      <c r="M44" s="95">
        <f t="shared" si="8"/>
        <v>56574100</v>
      </c>
    </row>
    <row r="45" spans="1:13" s="2" customFormat="1" ht="18.75" x14ac:dyDescent="0.3"/>
    <row r="48" spans="1:13" ht="21" x14ac:dyDescent="0.3">
      <c r="M48" s="144">
        <v>46</v>
      </c>
    </row>
  </sheetData>
  <mergeCells count="15">
    <mergeCell ref="A2:M2"/>
    <mergeCell ref="A3:M3"/>
    <mergeCell ref="A4:M4"/>
    <mergeCell ref="B5:C5"/>
    <mergeCell ref="D5:E5"/>
    <mergeCell ref="F5:G5"/>
    <mergeCell ref="J5:K5"/>
    <mergeCell ref="L5:M5"/>
    <mergeCell ref="H5:I5"/>
    <mergeCell ref="B27:C27"/>
    <mergeCell ref="D27:E27"/>
    <mergeCell ref="F27:G27"/>
    <mergeCell ref="J27:K27"/>
    <mergeCell ref="L27:M27"/>
    <mergeCell ref="H27:I27"/>
  </mergeCells>
  <pageMargins left="0.23" right="0.17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078"/>
  <sheetViews>
    <sheetView topLeftCell="A1017" workbookViewId="0">
      <selection activeCell="A540" sqref="A540:A542"/>
    </sheetView>
  </sheetViews>
  <sheetFormatPr defaultRowHeight="18.75" x14ac:dyDescent="0.3"/>
  <cols>
    <col min="1" max="1" width="3" style="167" customWidth="1"/>
    <col min="2" max="2" width="18.625" style="2" customWidth="1"/>
    <col min="3" max="3" width="15.625" style="2" customWidth="1"/>
    <col min="4" max="4" width="17.25" style="2" customWidth="1"/>
    <col min="5" max="5" width="10.625" style="3" customWidth="1"/>
    <col min="6" max="6" width="8.25" style="3" customWidth="1"/>
    <col min="7" max="8" width="8" style="3" customWidth="1"/>
    <col min="9" max="9" width="7.625" style="3" customWidth="1"/>
    <col min="10" max="10" width="11.625" style="2" customWidth="1"/>
    <col min="11" max="11" width="13.375" style="2" customWidth="1"/>
    <col min="12" max="12" width="8.625" style="2" customWidth="1"/>
    <col min="13" max="13" width="2.75" style="154" customWidth="1"/>
    <col min="14" max="16384" width="9" style="2"/>
  </cols>
  <sheetData>
    <row r="1" spans="1:12" x14ac:dyDescent="0.3">
      <c r="A1" s="161"/>
      <c r="K1" s="4" t="s">
        <v>18</v>
      </c>
      <c r="L1" s="5"/>
    </row>
    <row r="2" spans="1:12" x14ac:dyDescent="0.3">
      <c r="A2" s="162" t="s">
        <v>0</v>
      </c>
      <c r="L2" s="1"/>
    </row>
    <row r="3" spans="1:12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x14ac:dyDescent="0.3">
      <c r="A4" s="184" t="s">
        <v>19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2" x14ac:dyDescent="0.3">
      <c r="A5" s="184" t="s">
        <v>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x14ac:dyDescent="0.3">
      <c r="A6" s="163" t="s">
        <v>2021</v>
      </c>
      <c r="L6" s="1"/>
    </row>
    <row r="7" spans="1:12" x14ac:dyDescent="0.3">
      <c r="A7" s="163" t="s">
        <v>3</v>
      </c>
      <c r="L7" s="1"/>
    </row>
    <row r="8" spans="1:12" x14ac:dyDescent="0.3">
      <c r="A8" s="163" t="s">
        <v>4</v>
      </c>
      <c r="L8" s="1"/>
    </row>
    <row r="9" spans="1:12" x14ac:dyDescent="0.3">
      <c r="A9" s="163" t="s">
        <v>20</v>
      </c>
      <c r="L9" s="1"/>
    </row>
    <row r="10" spans="1:12" x14ac:dyDescent="0.3">
      <c r="A10" s="164" t="s">
        <v>5</v>
      </c>
      <c r="B10" s="8" t="s">
        <v>6</v>
      </c>
      <c r="C10" s="8" t="s">
        <v>7</v>
      </c>
      <c r="D10" s="9" t="s">
        <v>8</v>
      </c>
      <c r="E10" s="181" t="s">
        <v>21</v>
      </c>
      <c r="F10" s="182"/>
      <c r="G10" s="182"/>
      <c r="H10" s="182"/>
      <c r="I10" s="183"/>
      <c r="J10" s="10" t="s">
        <v>9</v>
      </c>
      <c r="K10" s="8" t="s">
        <v>10</v>
      </c>
      <c r="L10" s="8" t="s">
        <v>11</v>
      </c>
    </row>
    <row r="11" spans="1:12" x14ac:dyDescent="0.3">
      <c r="A11" s="165"/>
      <c r="B11" s="12"/>
      <c r="C11" s="12"/>
      <c r="D11" s="11" t="s">
        <v>12</v>
      </c>
      <c r="E11" s="13">
        <v>2561</v>
      </c>
      <c r="F11" s="13">
        <v>2562</v>
      </c>
      <c r="G11" s="13">
        <v>2563</v>
      </c>
      <c r="H11" s="13">
        <v>2564</v>
      </c>
      <c r="I11" s="13">
        <v>2565</v>
      </c>
      <c r="J11" s="11" t="s">
        <v>13</v>
      </c>
      <c r="K11" s="11" t="s">
        <v>14</v>
      </c>
      <c r="L11" s="11" t="s">
        <v>15</v>
      </c>
    </row>
    <row r="12" spans="1:12" x14ac:dyDescent="0.3">
      <c r="A12" s="166"/>
      <c r="B12" s="15"/>
      <c r="C12" s="15"/>
      <c r="D12" s="15"/>
      <c r="E12" s="16" t="s">
        <v>16</v>
      </c>
      <c r="F12" s="16" t="s">
        <v>16</v>
      </c>
      <c r="G12" s="16" t="s">
        <v>16</v>
      </c>
      <c r="H12" s="16" t="s">
        <v>16</v>
      </c>
      <c r="I12" s="16" t="s">
        <v>16</v>
      </c>
      <c r="J12" s="14"/>
      <c r="K12" s="14"/>
      <c r="L12" s="14" t="s">
        <v>17</v>
      </c>
    </row>
    <row r="13" spans="1:12" x14ac:dyDescent="0.3">
      <c r="A13" s="90">
        <v>1</v>
      </c>
      <c r="B13" s="18" t="s">
        <v>22</v>
      </c>
      <c r="C13" s="18" t="s">
        <v>23</v>
      </c>
      <c r="D13" s="18" t="s">
        <v>24</v>
      </c>
      <c r="E13" s="21">
        <v>312000</v>
      </c>
      <c r="F13" s="21">
        <v>0</v>
      </c>
      <c r="G13" s="21">
        <v>0</v>
      </c>
      <c r="H13" s="21">
        <v>0</v>
      </c>
      <c r="I13" s="21">
        <v>0</v>
      </c>
      <c r="J13" s="18" t="s">
        <v>34</v>
      </c>
      <c r="K13" s="18" t="s">
        <v>35</v>
      </c>
      <c r="L13" s="17" t="s">
        <v>36</v>
      </c>
    </row>
    <row r="14" spans="1:12" x14ac:dyDescent="0.3">
      <c r="A14" s="54"/>
      <c r="B14" s="24" t="s">
        <v>25</v>
      </c>
      <c r="C14" s="24" t="s">
        <v>26</v>
      </c>
      <c r="D14" s="24" t="s">
        <v>27</v>
      </c>
      <c r="E14" s="27"/>
      <c r="F14" s="27"/>
      <c r="G14" s="27"/>
      <c r="H14" s="27"/>
      <c r="I14" s="27"/>
      <c r="J14" s="24" t="s">
        <v>37</v>
      </c>
      <c r="K14" s="24" t="s">
        <v>38</v>
      </c>
      <c r="L14" s="23"/>
    </row>
    <row r="15" spans="1:12" x14ac:dyDescent="0.3">
      <c r="A15" s="54"/>
      <c r="B15" s="24"/>
      <c r="C15" s="24"/>
      <c r="D15" s="24" t="s">
        <v>28</v>
      </c>
      <c r="E15" s="27"/>
      <c r="F15" s="27"/>
      <c r="G15" s="27"/>
      <c r="H15" s="27"/>
      <c r="I15" s="27"/>
      <c r="J15" s="24" t="s">
        <v>39</v>
      </c>
      <c r="K15" s="24" t="s">
        <v>40</v>
      </c>
      <c r="L15" s="23"/>
    </row>
    <row r="16" spans="1:12" x14ac:dyDescent="0.3">
      <c r="A16" s="54"/>
      <c r="B16" s="24"/>
      <c r="C16" s="24"/>
      <c r="D16" s="24" t="s">
        <v>29</v>
      </c>
      <c r="E16" s="27"/>
      <c r="F16" s="27"/>
      <c r="G16" s="27"/>
      <c r="H16" s="27"/>
      <c r="I16" s="27"/>
      <c r="J16" s="24"/>
      <c r="K16" s="24"/>
      <c r="L16" s="24"/>
    </row>
    <row r="17" spans="1:13" x14ac:dyDescent="0.3">
      <c r="A17" s="54"/>
      <c r="B17" s="24"/>
      <c r="C17" s="24"/>
      <c r="D17" s="24" t="s">
        <v>30</v>
      </c>
      <c r="E17" s="27"/>
      <c r="F17" s="27"/>
      <c r="G17" s="27"/>
      <c r="H17" s="27"/>
      <c r="I17" s="27"/>
      <c r="J17" s="24"/>
      <c r="K17" s="24"/>
      <c r="L17" s="24"/>
    </row>
    <row r="18" spans="1:13" x14ac:dyDescent="0.3">
      <c r="A18" s="54"/>
      <c r="B18" s="24"/>
      <c r="C18" s="24"/>
      <c r="D18" s="24" t="s">
        <v>31</v>
      </c>
      <c r="E18" s="27"/>
      <c r="F18" s="27"/>
      <c r="G18" s="27"/>
      <c r="H18" s="27"/>
      <c r="I18" s="27"/>
      <c r="J18" s="24"/>
      <c r="K18" s="24"/>
      <c r="L18" s="24"/>
    </row>
    <row r="19" spans="1:13" x14ac:dyDescent="0.3">
      <c r="A19" s="54"/>
      <c r="B19" s="24"/>
      <c r="C19" s="24"/>
      <c r="D19" s="24" t="s">
        <v>32</v>
      </c>
      <c r="E19" s="27"/>
      <c r="F19" s="27"/>
      <c r="G19" s="27"/>
      <c r="H19" s="27"/>
      <c r="I19" s="27"/>
      <c r="J19" s="24"/>
      <c r="K19" s="24"/>
      <c r="L19" s="24"/>
    </row>
    <row r="20" spans="1:13" x14ac:dyDescent="0.3">
      <c r="A20" s="98"/>
      <c r="B20" s="29"/>
      <c r="C20" s="29"/>
      <c r="D20" s="29" t="s">
        <v>33</v>
      </c>
      <c r="E20" s="32"/>
      <c r="F20" s="32"/>
      <c r="G20" s="32"/>
      <c r="H20" s="32"/>
      <c r="I20" s="32"/>
      <c r="J20" s="29"/>
      <c r="K20" s="29"/>
      <c r="L20" s="29"/>
    </row>
    <row r="26" spans="1:13" x14ac:dyDescent="0.3">
      <c r="M26" s="154">
        <v>47</v>
      </c>
    </row>
    <row r="29" spans="1:13" x14ac:dyDescent="0.3">
      <c r="A29" s="164" t="s">
        <v>5</v>
      </c>
      <c r="B29" s="8" t="s">
        <v>6</v>
      </c>
      <c r="C29" s="8" t="s">
        <v>7</v>
      </c>
      <c r="D29" s="9" t="s">
        <v>8</v>
      </c>
      <c r="E29" s="181" t="s">
        <v>21</v>
      </c>
      <c r="F29" s="182"/>
      <c r="G29" s="182"/>
      <c r="H29" s="182"/>
      <c r="I29" s="183"/>
      <c r="J29" s="10" t="s">
        <v>9</v>
      </c>
      <c r="K29" s="8" t="s">
        <v>10</v>
      </c>
      <c r="L29" s="8" t="s">
        <v>11</v>
      </c>
    </row>
    <row r="30" spans="1:13" x14ac:dyDescent="0.3">
      <c r="A30" s="165"/>
      <c r="B30" s="12"/>
      <c r="C30" s="12"/>
      <c r="D30" s="11" t="s">
        <v>12</v>
      </c>
      <c r="E30" s="13">
        <v>2561</v>
      </c>
      <c r="F30" s="13">
        <v>2562</v>
      </c>
      <c r="G30" s="13">
        <v>2563</v>
      </c>
      <c r="H30" s="13">
        <v>2564</v>
      </c>
      <c r="I30" s="13">
        <v>2565</v>
      </c>
      <c r="J30" s="11" t="s">
        <v>13</v>
      </c>
      <c r="K30" s="11" t="s">
        <v>14</v>
      </c>
      <c r="L30" s="11" t="s">
        <v>15</v>
      </c>
    </row>
    <row r="31" spans="1:13" x14ac:dyDescent="0.3">
      <c r="A31" s="166"/>
      <c r="B31" s="15"/>
      <c r="C31" s="15"/>
      <c r="D31" s="15"/>
      <c r="E31" s="16" t="s">
        <v>16</v>
      </c>
      <c r="F31" s="16" t="s">
        <v>16</v>
      </c>
      <c r="G31" s="16" t="s">
        <v>16</v>
      </c>
      <c r="H31" s="16" t="s">
        <v>16</v>
      </c>
      <c r="I31" s="16" t="s">
        <v>16</v>
      </c>
      <c r="J31" s="14"/>
      <c r="K31" s="14"/>
      <c r="L31" s="14" t="s">
        <v>17</v>
      </c>
    </row>
    <row r="32" spans="1:13" x14ac:dyDescent="0.3">
      <c r="A32" s="90">
        <v>2</v>
      </c>
      <c r="B32" s="18" t="s">
        <v>41</v>
      </c>
      <c r="C32" s="18" t="s">
        <v>42</v>
      </c>
      <c r="D32" s="18" t="s">
        <v>43</v>
      </c>
      <c r="E32" s="55">
        <v>399300</v>
      </c>
      <c r="F32" s="21">
        <v>0</v>
      </c>
      <c r="G32" s="21">
        <v>0</v>
      </c>
      <c r="H32" s="21">
        <v>0</v>
      </c>
      <c r="I32" s="21">
        <v>0</v>
      </c>
      <c r="J32" s="56" t="s">
        <v>34</v>
      </c>
      <c r="K32" s="56" t="s">
        <v>35</v>
      </c>
      <c r="L32" s="17" t="s">
        <v>36</v>
      </c>
    </row>
    <row r="33" spans="1:12" x14ac:dyDescent="0.3">
      <c r="A33" s="54"/>
      <c r="B33" s="24" t="s">
        <v>44</v>
      </c>
      <c r="C33" s="24" t="s">
        <v>45</v>
      </c>
      <c r="D33" s="24" t="s">
        <v>46</v>
      </c>
      <c r="E33" s="57"/>
      <c r="F33" s="27"/>
      <c r="G33" s="27"/>
      <c r="H33" s="27"/>
      <c r="I33" s="27"/>
      <c r="J33" s="40" t="s">
        <v>68</v>
      </c>
      <c r="K33" s="40" t="s">
        <v>69</v>
      </c>
      <c r="L33" s="23"/>
    </row>
    <row r="34" spans="1:12" x14ac:dyDescent="0.3">
      <c r="A34" s="54"/>
      <c r="B34" s="24"/>
      <c r="C34" s="24" t="s">
        <v>47</v>
      </c>
      <c r="D34" s="24" t="s">
        <v>48</v>
      </c>
      <c r="E34" s="57"/>
      <c r="F34" s="27"/>
      <c r="G34" s="27"/>
      <c r="H34" s="27"/>
      <c r="I34" s="27"/>
      <c r="J34" s="40" t="s">
        <v>70</v>
      </c>
      <c r="K34" s="23"/>
      <c r="L34" s="23"/>
    </row>
    <row r="35" spans="1:12" x14ac:dyDescent="0.3">
      <c r="A35" s="54"/>
      <c r="B35" s="24"/>
      <c r="C35" s="24"/>
      <c r="D35" s="24" t="s">
        <v>49</v>
      </c>
      <c r="E35" s="57"/>
      <c r="F35" s="27"/>
      <c r="G35" s="27"/>
      <c r="H35" s="27"/>
      <c r="I35" s="27"/>
      <c r="J35" s="23"/>
      <c r="K35" s="23"/>
      <c r="L35" s="23"/>
    </row>
    <row r="36" spans="1:12" x14ac:dyDescent="0.3">
      <c r="A36" s="54"/>
      <c r="B36" s="24"/>
      <c r="C36" s="24"/>
      <c r="D36" s="24" t="s">
        <v>50</v>
      </c>
      <c r="E36" s="57"/>
      <c r="F36" s="27"/>
      <c r="G36" s="27"/>
      <c r="H36" s="27"/>
      <c r="I36" s="27"/>
      <c r="J36" s="23"/>
      <c r="K36" s="23"/>
      <c r="L36" s="23"/>
    </row>
    <row r="37" spans="1:12" x14ac:dyDescent="0.3">
      <c r="A37" s="54"/>
      <c r="B37" s="24"/>
      <c r="C37" s="24"/>
      <c r="D37" s="24" t="s">
        <v>51</v>
      </c>
      <c r="E37" s="57"/>
      <c r="F37" s="27"/>
      <c r="G37" s="27"/>
      <c r="H37" s="27"/>
      <c r="I37" s="27"/>
      <c r="J37" s="23"/>
      <c r="K37" s="23"/>
      <c r="L37" s="23"/>
    </row>
    <row r="38" spans="1:12" x14ac:dyDescent="0.3">
      <c r="A38" s="54"/>
      <c r="B38" s="24"/>
      <c r="C38" s="24"/>
      <c r="D38" s="24" t="s">
        <v>52</v>
      </c>
      <c r="E38" s="57"/>
      <c r="F38" s="27"/>
      <c r="G38" s="27"/>
      <c r="H38" s="27"/>
      <c r="I38" s="27"/>
      <c r="J38" s="23"/>
      <c r="K38" s="23"/>
      <c r="L38" s="23"/>
    </row>
    <row r="39" spans="1:12" x14ac:dyDescent="0.3">
      <c r="A39" s="54"/>
      <c r="B39" s="24"/>
      <c r="C39" s="24"/>
      <c r="D39" s="24" t="s">
        <v>53</v>
      </c>
      <c r="E39" s="57"/>
      <c r="F39" s="27"/>
      <c r="G39" s="27"/>
      <c r="H39" s="27"/>
      <c r="I39" s="27"/>
      <c r="J39" s="23"/>
      <c r="K39" s="23"/>
      <c r="L39" s="23"/>
    </row>
    <row r="40" spans="1:12" x14ac:dyDescent="0.3">
      <c r="A40" s="98"/>
      <c r="B40" s="29"/>
      <c r="C40" s="29"/>
      <c r="D40" s="29" t="s">
        <v>54</v>
      </c>
      <c r="E40" s="58"/>
      <c r="F40" s="32"/>
      <c r="G40" s="32"/>
      <c r="H40" s="32"/>
      <c r="I40" s="32"/>
      <c r="J40" s="28"/>
      <c r="K40" s="28"/>
      <c r="L40" s="28"/>
    </row>
    <row r="41" spans="1:12" x14ac:dyDescent="0.3">
      <c r="A41" s="90">
        <v>3</v>
      </c>
      <c r="B41" s="18" t="s">
        <v>55</v>
      </c>
      <c r="C41" s="18" t="s">
        <v>23</v>
      </c>
      <c r="D41" s="18" t="s">
        <v>56</v>
      </c>
      <c r="E41" s="55">
        <v>460000</v>
      </c>
      <c r="F41" s="38">
        <v>490000</v>
      </c>
      <c r="G41" s="38">
        <v>460000</v>
      </c>
      <c r="H41" s="38">
        <v>460000</v>
      </c>
      <c r="I41" s="22">
        <v>460000</v>
      </c>
      <c r="J41" s="56" t="s">
        <v>34</v>
      </c>
      <c r="K41" s="56" t="s">
        <v>71</v>
      </c>
      <c r="L41" s="17" t="s">
        <v>36</v>
      </c>
    </row>
    <row r="42" spans="1:12" x14ac:dyDescent="0.3">
      <c r="A42" s="54"/>
      <c r="B42" s="24" t="s">
        <v>57</v>
      </c>
      <c r="C42" s="24" t="s">
        <v>26</v>
      </c>
      <c r="D42" s="24" t="s">
        <v>58</v>
      </c>
      <c r="E42" s="57"/>
      <c r="F42" s="27"/>
      <c r="G42" s="27"/>
      <c r="H42" s="27"/>
      <c r="I42" s="27"/>
      <c r="J42" s="40" t="s">
        <v>68</v>
      </c>
      <c r="K42" s="40" t="s">
        <v>74</v>
      </c>
      <c r="L42" s="23"/>
    </row>
    <row r="43" spans="1:12" x14ac:dyDescent="0.3">
      <c r="A43" s="54"/>
      <c r="B43" s="24" t="s">
        <v>59</v>
      </c>
      <c r="C43" s="24"/>
      <c r="D43" s="24" t="s">
        <v>2001</v>
      </c>
      <c r="E43" s="57"/>
      <c r="F43" s="27"/>
      <c r="G43" s="27"/>
      <c r="H43" s="27"/>
      <c r="I43" s="27"/>
      <c r="J43" s="40" t="s">
        <v>72</v>
      </c>
      <c r="K43" s="40" t="s">
        <v>75</v>
      </c>
      <c r="L43" s="23"/>
    </row>
    <row r="44" spans="1:12" x14ac:dyDescent="0.3">
      <c r="A44" s="54"/>
      <c r="B44" s="24"/>
      <c r="C44" s="24"/>
      <c r="D44" s="24" t="s">
        <v>2002</v>
      </c>
      <c r="E44" s="57"/>
      <c r="F44" s="27"/>
      <c r="G44" s="27"/>
      <c r="H44" s="27"/>
      <c r="I44" s="27"/>
      <c r="J44" s="23"/>
      <c r="K44" s="23"/>
      <c r="L44" s="23"/>
    </row>
    <row r="45" spans="1:12" x14ac:dyDescent="0.3">
      <c r="A45" s="54"/>
      <c r="B45" s="24"/>
      <c r="C45" s="24"/>
      <c r="D45" s="24" t="s">
        <v>60</v>
      </c>
      <c r="E45" s="57"/>
      <c r="F45" s="27"/>
      <c r="G45" s="27"/>
      <c r="H45" s="27"/>
      <c r="I45" s="27"/>
      <c r="J45" s="23"/>
      <c r="K45" s="23"/>
      <c r="L45" s="23"/>
    </row>
    <row r="46" spans="1:12" x14ac:dyDescent="0.3">
      <c r="A46" s="98"/>
      <c r="B46" s="29"/>
      <c r="C46" s="29"/>
      <c r="D46" s="29" t="s">
        <v>2003</v>
      </c>
      <c r="E46" s="58"/>
      <c r="F46" s="32"/>
      <c r="G46" s="32"/>
      <c r="H46" s="32"/>
      <c r="I46" s="32"/>
      <c r="J46" s="28"/>
      <c r="K46" s="28"/>
      <c r="L46" s="28"/>
    </row>
    <row r="47" spans="1:12" x14ac:dyDescent="0.3">
      <c r="A47" s="54">
        <v>4</v>
      </c>
      <c r="B47" s="24" t="s">
        <v>61</v>
      </c>
      <c r="C47" s="18" t="s">
        <v>42</v>
      </c>
      <c r="D47" s="24" t="s">
        <v>62</v>
      </c>
      <c r="E47" s="57">
        <v>483500</v>
      </c>
      <c r="F47" s="21">
        <v>0</v>
      </c>
      <c r="G47" s="21">
        <v>0</v>
      </c>
      <c r="H47" s="21">
        <v>0</v>
      </c>
      <c r="I47" s="21">
        <v>0</v>
      </c>
      <c r="J47" s="40" t="s">
        <v>34</v>
      </c>
      <c r="K47" s="23" t="s">
        <v>35</v>
      </c>
      <c r="L47" s="23" t="s">
        <v>36</v>
      </c>
    </row>
    <row r="48" spans="1:12" x14ac:dyDescent="0.3">
      <c r="A48" s="54"/>
      <c r="B48" s="24" t="s">
        <v>63</v>
      </c>
      <c r="C48" s="24" t="s">
        <v>45</v>
      </c>
      <c r="D48" s="24" t="s">
        <v>64</v>
      </c>
      <c r="E48" s="57"/>
      <c r="F48" s="27"/>
      <c r="G48" s="27"/>
      <c r="H48" s="27"/>
      <c r="I48" s="27"/>
      <c r="J48" s="40" t="s">
        <v>68</v>
      </c>
      <c r="K48" s="23" t="s">
        <v>69</v>
      </c>
      <c r="L48" s="23"/>
    </row>
    <row r="49" spans="1:13" x14ac:dyDescent="0.3">
      <c r="A49" s="54"/>
      <c r="B49" s="24"/>
      <c r="C49" s="24" t="s">
        <v>47</v>
      </c>
      <c r="D49" s="24" t="s">
        <v>65</v>
      </c>
      <c r="E49" s="57"/>
      <c r="F49" s="27"/>
      <c r="G49" s="27"/>
      <c r="H49" s="27"/>
      <c r="I49" s="27"/>
      <c r="J49" s="40" t="s">
        <v>72</v>
      </c>
      <c r="K49" s="23"/>
      <c r="L49" s="23"/>
    </row>
    <row r="50" spans="1:13" x14ac:dyDescent="0.3">
      <c r="A50" s="54"/>
      <c r="B50" s="24"/>
      <c r="C50" s="24"/>
      <c r="D50" s="24" t="s">
        <v>66</v>
      </c>
      <c r="E50" s="57"/>
      <c r="F50" s="27"/>
      <c r="G50" s="27"/>
      <c r="H50" s="27"/>
      <c r="I50" s="27"/>
      <c r="J50" s="40" t="s">
        <v>73</v>
      </c>
      <c r="K50" s="23"/>
      <c r="L50" s="23"/>
    </row>
    <row r="51" spans="1:13" x14ac:dyDescent="0.3">
      <c r="A51" s="54"/>
      <c r="B51" s="24"/>
      <c r="C51" s="24"/>
      <c r="D51" s="24" t="s">
        <v>31</v>
      </c>
      <c r="E51" s="57"/>
      <c r="F51" s="27"/>
      <c r="G51" s="27"/>
      <c r="H51" s="27"/>
      <c r="I51" s="27"/>
      <c r="J51" s="40"/>
      <c r="K51" s="23"/>
      <c r="L51" s="23"/>
    </row>
    <row r="52" spans="1:13" x14ac:dyDescent="0.3">
      <c r="A52" s="98"/>
      <c r="B52" s="29"/>
      <c r="C52" s="29"/>
      <c r="D52" s="29" t="s">
        <v>67</v>
      </c>
      <c r="E52" s="32"/>
      <c r="F52" s="32"/>
      <c r="G52" s="32"/>
      <c r="H52" s="32"/>
      <c r="I52" s="32"/>
      <c r="J52" s="29"/>
      <c r="K52" s="29"/>
      <c r="L52" s="28"/>
    </row>
    <row r="53" spans="1:13" x14ac:dyDescent="0.3">
      <c r="M53" s="154">
        <v>48</v>
      </c>
    </row>
    <row r="56" spans="1:13" x14ac:dyDescent="0.3">
      <c r="A56" s="164" t="s">
        <v>5</v>
      </c>
      <c r="B56" s="8" t="s">
        <v>6</v>
      </c>
      <c r="C56" s="8" t="s">
        <v>7</v>
      </c>
      <c r="D56" s="9" t="s">
        <v>8</v>
      </c>
      <c r="E56" s="181" t="s">
        <v>21</v>
      </c>
      <c r="F56" s="182"/>
      <c r="G56" s="182"/>
      <c r="H56" s="182"/>
      <c r="I56" s="183"/>
      <c r="J56" s="10" t="s">
        <v>9</v>
      </c>
      <c r="K56" s="8" t="s">
        <v>10</v>
      </c>
      <c r="L56" s="8" t="s">
        <v>11</v>
      </c>
    </row>
    <row r="57" spans="1:13" x14ac:dyDescent="0.3">
      <c r="A57" s="165"/>
      <c r="B57" s="12"/>
      <c r="C57" s="12"/>
      <c r="D57" s="11" t="s">
        <v>12</v>
      </c>
      <c r="E57" s="13">
        <v>2561</v>
      </c>
      <c r="F57" s="13">
        <v>2562</v>
      </c>
      <c r="G57" s="13">
        <v>2563</v>
      </c>
      <c r="H57" s="13">
        <v>2564</v>
      </c>
      <c r="I57" s="13">
        <v>2565</v>
      </c>
      <c r="J57" s="11" t="s">
        <v>13</v>
      </c>
      <c r="K57" s="11" t="s">
        <v>14</v>
      </c>
      <c r="L57" s="11" t="s">
        <v>15</v>
      </c>
    </row>
    <row r="58" spans="1:13" x14ac:dyDescent="0.3">
      <c r="A58" s="166"/>
      <c r="B58" s="15"/>
      <c r="C58" s="15"/>
      <c r="D58" s="15"/>
      <c r="E58" s="16" t="s">
        <v>16</v>
      </c>
      <c r="F58" s="16" t="s">
        <v>16</v>
      </c>
      <c r="G58" s="16" t="s">
        <v>16</v>
      </c>
      <c r="H58" s="16" t="s">
        <v>16</v>
      </c>
      <c r="I58" s="16" t="s">
        <v>16</v>
      </c>
      <c r="J58" s="14"/>
      <c r="K58" s="14"/>
      <c r="L58" s="14" t="s">
        <v>17</v>
      </c>
    </row>
    <row r="59" spans="1:13" x14ac:dyDescent="0.3">
      <c r="A59" s="90">
        <v>5</v>
      </c>
      <c r="B59" s="18" t="s">
        <v>76</v>
      </c>
      <c r="C59" s="18" t="s">
        <v>77</v>
      </c>
      <c r="D59" s="18" t="s">
        <v>78</v>
      </c>
      <c r="E59" s="21">
        <v>211000</v>
      </c>
      <c r="F59" s="21">
        <v>0</v>
      </c>
      <c r="G59" s="21">
        <v>0</v>
      </c>
      <c r="H59" s="21">
        <v>0</v>
      </c>
      <c r="I59" s="21">
        <v>0</v>
      </c>
      <c r="J59" s="18" t="s">
        <v>34</v>
      </c>
      <c r="K59" s="18" t="s">
        <v>100</v>
      </c>
      <c r="L59" s="17" t="s">
        <v>36</v>
      </c>
    </row>
    <row r="60" spans="1:13" x14ac:dyDescent="0.3">
      <c r="A60" s="54"/>
      <c r="B60" s="24" t="s">
        <v>79</v>
      </c>
      <c r="C60" s="24" t="s">
        <v>80</v>
      </c>
      <c r="D60" s="24" t="s">
        <v>81</v>
      </c>
      <c r="E60" s="27"/>
      <c r="F60" s="27"/>
      <c r="G60" s="27"/>
      <c r="H60" s="27"/>
      <c r="I60" s="27"/>
      <c r="J60" s="24" t="s">
        <v>103</v>
      </c>
      <c r="K60" s="24" t="s">
        <v>101</v>
      </c>
      <c r="L60" s="23"/>
    </row>
    <row r="61" spans="1:13" x14ac:dyDescent="0.3">
      <c r="A61" s="54"/>
      <c r="B61" s="24"/>
      <c r="C61" s="24" t="s">
        <v>82</v>
      </c>
      <c r="D61" s="24" t="s">
        <v>83</v>
      </c>
      <c r="E61" s="27"/>
      <c r="F61" s="27"/>
      <c r="G61" s="27"/>
      <c r="H61" s="27"/>
      <c r="I61" s="27"/>
      <c r="J61" s="24" t="s">
        <v>104</v>
      </c>
      <c r="K61" s="24" t="s">
        <v>102</v>
      </c>
      <c r="L61" s="23"/>
    </row>
    <row r="62" spans="1:13" x14ac:dyDescent="0.3">
      <c r="A62" s="54"/>
      <c r="B62" s="24"/>
      <c r="C62" s="24"/>
      <c r="D62" s="24" t="s">
        <v>84</v>
      </c>
      <c r="E62" s="27"/>
      <c r="F62" s="27"/>
      <c r="G62" s="27"/>
      <c r="H62" s="27"/>
      <c r="I62" s="27"/>
      <c r="J62" s="24" t="s">
        <v>105</v>
      </c>
      <c r="K62" s="24"/>
      <c r="L62" s="23"/>
    </row>
    <row r="63" spans="1:13" x14ac:dyDescent="0.3">
      <c r="A63" s="54"/>
      <c r="B63" s="24"/>
      <c r="C63" s="24"/>
      <c r="D63" s="24" t="s">
        <v>85</v>
      </c>
      <c r="E63" s="27"/>
      <c r="F63" s="27"/>
      <c r="G63" s="27"/>
      <c r="H63" s="27"/>
      <c r="I63" s="27"/>
      <c r="J63" s="24"/>
      <c r="K63" s="24"/>
      <c r="L63" s="23"/>
    </row>
    <row r="64" spans="1:13" x14ac:dyDescent="0.3">
      <c r="A64" s="54"/>
      <c r="B64" s="24"/>
      <c r="C64" s="24"/>
      <c r="D64" s="24" t="s">
        <v>86</v>
      </c>
      <c r="E64" s="27"/>
      <c r="F64" s="27"/>
      <c r="G64" s="27"/>
      <c r="H64" s="27"/>
      <c r="I64" s="27"/>
      <c r="J64" s="24"/>
      <c r="K64" s="24"/>
      <c r="L64" s="23"/>
    </row>
    <row r="65" spans="1:13" x14ac:dyDescent="0.3">
      <c r="A65" s="54"/>
      <c r="B65" s="24"/>
      <c r="C65" s="24"/>
      <c r="D65" s="24" t="s">
        <v>87</v>
      </c>
      <c r="E65" s="27"/>
      <c r="F65" s="27"/>
      <c r="G65" s="27"/>
      <c r="H65" s="27"/>
      <c r="I65" s="27"/>
      <c r="J65" s="24"/>
      <c r="K65" s="24"/>
      <c r="L65" s="23"/>
    </row>
    <row r="66" spans="1:13" x14ac:dyDescent="0.3">
      <c r="A66" s="54"/>
      <c r="B66" s="24"/>
      <c r="C66" s="24"/>
      <c r="D66" s="24" t="s">
        <v>88</v>
      </c>
      <c r="E66" s="27"/>
      <c r="F66" s="27"/>
      <c r="G66" s="27"/>
      <c r="H66" s="27"/>
      <c r="I66" s="27"/>
      <c r="J66" s="24"/>
      <c r="K66" s="24"/>
      <c r="L66" s="23"/>
    </row>
    <row r="67" spans="1:13" x14ac:dyDescent="0.3">
      <c r="A67" s="54"/>
      <c r="B67" s="24"/>
      <c r="C67" s="24"/>
      <c r="D67" s="24" t="s">
        <v>89</v>
      </c>
      <c r="E67" s="27"/>
      <c r="F67" s="27"/>
      <c r="G67" s="27"/>
      <c r="H67" s="27"/>
      <c r="I67" s="27"/>
      <c r="J67" s="24"/>
      <c r="K67" s="24"/>
      <c r="L67" s="23"/>
    </row>
    <row r="68" spans="1:13" x14ac:dyDescent="0.3">
      <c r="A68" s="98"/>
      <c r="B68" s="29"/>
      <c r="C68" s="29"/>
      <c r="D68" s="29" t="s">
        <v>2</v>
      </c>
      <c r="E68" s="32"/>
      <c r="F68" s="32"/>
      <c r="G68" s="27"/>
      <c r="H68" s="27"/>
      <c r="I68" s="27"/>
      <c r="J68" s="29"/>
      <c r="K68" s="29"/>
      <c r="L68" s="28"/>
    </row>
    <row r="69" spans="1:13" x14ac:dyDescent="0.3">
      <c r="A69" s="90">
        <v>6</v>
      </c>
      <c r="B69" s="18" t="s">
        <v>90</v>
      </c>
      <c r="C69" s="18" t="s">
        <v>42</v>
      </c>
      <c r="D69" s="18" t="s">
        <v>90</v>
      </c>
      <c r="E69" s="21">
        <v>0</v>
      </c>
      <c r="F69" s="38">
        <v>0</v>
      </c>
      <c r="G69" s="38">
        <v>490700</v>
      </c>
      <c r="H69" s="21">
        <v>0</v>
      </c>
      <c r="I69" s="21">
        <v>0</v>
      </c>
      <c r="J69" s="40" t="s">
        <v>34</v>
      </c>
      <c r="K69" s="23" t="s">
        <v>35</v>
      </c>
      <c r="L69" s="23" t="s">
        <v>36</v>
      </c>
    </row>
    <row r="70" spans="1:13" x14ac:dyDescent="0.3">
      <c r="A70" s="54"/>
      <c r="B70" s="24" t="s">
        <v>91</v>
      </c>
      <c r="C70" s="24" t="s">
        <v>45</v>
      </c>
      <c r="D70" s="24" t="s">
        <v>91</v>
      </c>
      <c r="E70" s="27"/>
      <c r="F70" s="27"/>
      <c r="G70" s="27"/>
      <c r="H70" s="27"/>
      <c r="I70" s="27"/>
      <c r="J70" s="40" t="s">
        <v>68</v>
      </c>
      <c r="K70" s="23" t="s">
        <v>69</v>
      </c>
      <c r="L70" s="23"/>
    </row>
    <row r="71" spans="1:13" x14ac:dyDescent="0.3">
      <c r="A71" s="54"/>
      <c r="B71" s="24"/>
      <c r="C71" s="24" t="s">
        <v>47</v>
      </c>
      <c r="D71" s="24" t="s">
        <v>92</v>
      </c>
      <c r="E71" s="27"/>
      <c r="F71" s="27"/>
      <c r="G71" s="27"/>
      <c r="H71" s="27"/>
      <c r="I71" s="27"/>
      <c r="J71" s="40" t="s">
        <v>72</v>
      </c>
      <c r="K71" s="23"/>
      <c r="L71" s="23"/>
    </row>
    <row r="72" spans="1:13" x14ac:dyDescent="0.3">
      <c r="A72" s="54"/>
      <c r="B72" s="24"/>
      <c r="C72" s="24"/>
      <c r="D72" s="24" t="s">
        <v>93</v>
      </c>
      <c r="E72" s="27"/>
      <c r="F72" s="27"/>
      <c r="G72" s="27"/>
      <c r="H72" s="27"/>
      <c r="I72" s="27"/>
      <c r="J72" s="40" t="s">
        <v>73</v>
      </c>
      <c r="K72" s="23"/>
      <c r="L72" s="23"/>
    </row>
    <row r="73" spans="1:13" x14ac:dyDescent="0.3">
      <c r="A73" s="54"/>
      <c r="B73" s="24"/>
      <c r="C73" s="24"/>
      <c r="D73" s="24" t="s">
        <v>94</v>
      </c>
      <c r="E73" s="27"/>
      <c r="F73" s="27"/>
      <c r="G73" s="27"/>
      <c r="H73" s="27"/>
      <c r="I73" s="27"/>
      <c r="J73" s="24"/>
      <c r="K73" s="24"/>
      <c r="L73" s="23"/>
    </row>
    <row r="74" spans="1:13" x14ac:dyDescent="0.3">
      <c r="A74" s="54"/>
      <c r="B74" s="24"/>
      <c r="C74" s="24"/>
      <c r="D74" s="24" t="s">
        <v>95</v>
      </c>
      <c r="E74" s="27"/>
      <c r="F74" s="27"/>
      <c r="G74" s="27"/>
      <c r="H74" s="27"/>
      <c r="I74" s="27"/>
      <c r="J74" s="24"/>
      <c r="K74" s="24"/>
      <c r="L74" s="23"/>
    </row>
    <row r="75" spans="1:13" x14ac:dyDescent="0.3">
      <c r="A75" s="54"/>
      <c r="B75" s="24"/>
      <c r="C75" s="24"/>
      <c r="D75" s="24" t="s">
        <v>96</v>
      </c>
      <c r="E75" s="27"/>
      <c r="F75" s="27"/>
      <c r="G75" s="27"/>
      <c r="H75" s="27"/>
      <c r="I75" s="27"/>
      <c r="J75" s="24"/>
      <c r="K75" s="24"/>
      <c r="L75" s="23"/>
    </row>
    <row r="76" spans="1:13" x14ac:dyDescent="0.3">
      <c r="A76" s="54"/>
      <c r="B76" s="24"/>
      <c r="C76" s="24"/>
      <c r="D76" s="24" t="s">
        <v>97</v>
      </c>
      <c r="E76" s="27"/>
      <c r="F76" s="27"/>
      <c r="G76" s="27"/>
      <c r="H76" s="27"/>
      <c r="I76" s="27"/>
      <c r="J76" s="24"/>
      <c r="K76" s="24"/>
      <c r="L76" s="23"/>
    </row>
    <row r="77" spans="1:13" x14ac:dyDescent="0.3">
      <c r="A77" s="54"/>
      <c r="B77" s="24"/>
      <c r="C77" s="24"/>
      <c r="D77" s="24" t="s">
        <v>98</v>
      </c>
      <c r="E77" s="27"/>
      <c r="F77" s="27"/>
      <c r="G77" s="27"/>
      <c r="H77" s="27"/>
      <c r="I77" s="27"/>
      <c r="J77" s="24"/>
      <c r="K77" s="24"/>
      <c r="L77" s="23"/>
    </row>
    <row r="78" spans="1:13" x14ac:dyDescent="0.3">
      <c r="A78" s="54"/>
      <c r="B78" s="24"/>
      <c r="C78" s="24"/>
      <c r="D78" s="24" t="s">
        <v>99</v>
      </c>
      <c r="E78" s="27"/>
      <c r="F78" s="27"/>
      <c r="G78" s="27"/>
      <c r="H78" s="27"/>
      <c r="I78" s="27"/>
      <c r="J78" s="24"/>
      <c r="K78" s="24"/>
      <c r="L78" s="23"/>
    </row>
    <row r="79" spans="1:13" x14ac:dyDescent="0.3">
      <c r="A79" s="98"/>
      <c r="B79" s="29"/>
      <c r="C79" s="29"/>
      <c r="D79" s="29" t="s">
        <v>67</v>
      </c>
      <c r="E79" s="32"/>
      <c r="F79" s="32"/>
      <c r="G79" s="32"/>
      <c r="H79" s="32"/>
      <c r="I79" s="32"/>
      <c r="J79" s="29"/>
      <c r="K79" s="29"/>
      <c r="L79" s="28"/>
    </row>
    <row r="80" spans="1:13" x14ac:dyDescent="0.3">
      <c r="M80" s="154">
        <v>49</v>
      </c>
    </row>
    <row r="83" spans="1:12" x14ac:dyDescent="0.3">
      <c r="A83" s="164" t="s">
        <v>5</v>
      </c>
      <c r="B83" s="8" t="s">
        <v>6</v>
      </c>
      <c r="C83" s="8" t="s">
        <v>7</v>
      </c>
      <c r="D83" s="9" t="s">
        <v>8</v>
      </c>
      <c r="E83" s="181" t="s">
        <v>21</v>
      </c>
      <c r="F83" s="182"/>
      <c r="G83" s="182"/>
      <c r="H83" s="182"/>
      <c r="I83" s="183"/>
      <c r="J83" s="10" t="s">
        <v>9</v>
      </c>
      <c r="K83" s="8" t="s">
        <v>10</v>
      </c>
      <c r="L83" s="8" t="s">
        <v>11</v>
      </c>
    </row>
    <row r="84" spans="1:12" x14ac:dyDescent="0.3">
      <c r="A84" s="165"/>
      <c r="B84" s="12"/>
      <c r="C84" s="12"/>
      <c r="D84" s="11" t="s">
        <v>12</v>
      </c>
      <c r="E84" s="13">
        <v>2561</v>
      </c>
      <c r="F84" s="13">
        <v>2562</v>
      </c>
      <c r="G84" s="13">
        <v>2563</v>
      </c>
      <c r="H84" s="13">
        <v>2564</v>
      </c>
      <c r="I84" s="13">
        <v>2565</v>
      </c>
      <c r="J84" s="11" t="s">
        <v>13</v>
      </c>
      <c r="K84" s="11" t="s">
        <v>14</v>
      </c>
      <c r="L84" s="11" t="s">
        <v>15</v>
      </c>
    </row>
    <row r="85" spans="1:12" x14ac:dyDescent="0.3">
      <c r="A85" s="166"/>
      <c r="B85" s="15"/>
      <c r="C85" s="15"/>
      <c r="D85" s="15"/>
      <c r="E85" s="16" t="s">
        <v>16</v>
      </c>
      <c r="F85" s="16" t="s">
        <v>16</v>
      </c>
      <c r="G85" s="16" t="s">
        <v>16</v>
      </c>
      <c r="H85" s="16" t="s">
        <v>16</v>
      </c>
      <c r="I85" s="16" t="s">
        <v>16</v>
      </c>
      <c r="J85" s="14"/>
      <c r="K85" s="14"/>
      <c r="L85" s="14" t="s">
        <v>17</v>
      </c>
    </row>
    <row r="86" spans="1:12" x14ac:dyDescent="0.3">
      <c r="A86" s="90">
        <v>7</v>
      </c>
      <c r="B86" s="18" t="s">
        <v>90</v>
      </c>
      <c r="C86" s="18" t="s">
        <v>42</v>
      </c>
      <c r="D86" s="18" t="s">
        <v>90</v>
      </c>
      <c r="E86" s="21">
        <v>0</v>
      </c>
      <c r="F86" s="38">
        <v>0</v>
      </c>
      <c r="G86" s="38">
        <v>0</v>
      </c>
      <c r="H86" s="38">
        <v>428000</v>
      </c>
      <c r="I86" s="21">
        <v>0</v>
      </c>
      <c r="J86" s="56" t="s">
        <v>34</v>
      </c>
      <c r="K86" s="17" t="s">
        <v>35</v>
      </c>
      <c r="L86" s="17" t="s">
        <v>36</v>
      </c>
    </row>
    <row r="87" spans="1:12" x14ac:dyDescent="0.3">
      <c r="A87" s="54"/>
      <c r="B87" s="24" t="s">
        <v>106</v>
      </c>
      <c r="C87" s="24" t="s">
        <v>45</v>
      </c>
      <c r="D87" s="24" t="s">
        <v>106</v>
      </c>
      <c r="E87" s="27"/>
      <c r="F87" s="27"/>
      <c r="G87" s="27"/>
      <c r="H87" s="27"/>
      <c r="I87" s="27"/>
      <c r="J87" s="40" t="s">
        <v>68</v>
      </c>
      <c r="K87" s="23" t="s">
        <v>69</v>
      </c>
      <c r="L87" s="23"/>
    </row>
    <row r="88" spans="1:12" x14ac:dyDescent="0.3">
      <c r="A88" s="54"/>
      <c r="B88" s="24" t="s">
        <v>107</v>
      </c>
      <c r="C88" s="24" t="s">
        <v>47</v>
      </c>
      <c r="D88" s="24" t="s">
        <v>107</v>
      </c>
      <c r="E88" s="27"/>
      <c r="F88" s="27"/>
      <c r="G88" s="27"/>
      <c r="H88" s="27"/>
      <c r="I88" s="27"/>
      <c r="J88" s="40" t="s">
        <v>72</v>
      </c>
      <c r="K88" s="23"/>
      <c r="L88" s="23"/>
    </row>
    <row r="89" spans="1:12" x14ac:dyDescent="0.3">
      <c r="A89" s="54"/>
      <c r="B89" s="24" t="s">
        <v>108</v>
      </c>
      <c r="C89" s="24"/>
      <c r="D89" s="24" t="s">
        <v>109</v>
      </c>
      <c r="E89" s="27"/>
      <c r="F89" s="27"/>
      <c r="G89" s="27"/>
      <c r="H89" s="27"/>
      <c r="I89" s="27"/>
      <c r="J89" s="40" t="s">
        <v>73</v>
      </c>
      <c r="K89" s="23"/>
      <c r="L89" s="23"/>
    </row>
    <row r="90" spans="1:12" x14ac:dyDescent="0.3">
      <c r="A90" s="54"/>
      <c r="B90" s="24"/>
      <c r="C90" s="24"/>
      <c r="D90" s="24" t="s">
        <v>110</v>
      </c>
      <c r="E90" s="27"/>
      <c r="F90" s="27"/>
      <c r="G90" s="27"/>
      <c r="H90" s="27"/>
      <c r="I90" s="27"/>
      <c r="J90" s="24"/>
      <c r="K90" s="24"/>
      <c r="L90" s="23"/>
    </row>
    <row r="91" spans="1:12" x14ac:dyDescent="0.3">
      <c r="A91" s="54"/>
      <c r="B91" s="24"/>
      <c r="C91" s="24"/>
      <c r="D91" s="24" t="s">
        <v>111</v>
      </c>
      <c r="E91" s="27"/>
      <c r="F91" s="27"/>
      <c r="G91" s="27"/>
      <c r="H91" s="27"/>
      <c r="I91" s="27"/>
      <c r="J91" s="24"/>
      <c r="K91" s="24"/>
      <c r="L91" s="23"/>
    </row>
    <row r="92" spans="1:12" x14ac:dyDescent="0.3">
      <c r="A92" s="54"/>
      <c r="B92" s="24"/>
      <c r="C92" s="24"/>
      <c r="D92" s="24" t="s">
        <v>95</v>
      </c>
      <c r="E92" s="27"/>
      <c r="F92" s="27"/>
      <c r="G92" s="27"/>
      <c r="H92" s="27"/>
      <c r="I92" s="27"/>
      <c r="J92" s="24"/>
      <c r="K92" s="24"/>
      <c r="L92" s="23"/>
    </row>
    <row r="93" spans="1:12" x14ac:dyDescent="0.3">
      <c r="A93" s="54"/>
      <c r="B93" s="24"/>
      <c r="C93" s="24"/>
      <c r="D93" s="24" t="s">
        <v>96</v>
      </c>
      <c r="E93" s="27"/>
      <c r="F93" s="27"/>
      <c r="G93" s="27"/>
      <c r="H93" s="27"/>
      <c r="I93" s="27"/>
      <c r="J93" s="24"/>
      <c r="K93" s="24"/>
      <c r="L93" s="23"/>
    </row>
    <row r="94" spans="1:12" x14ac:dyDescent="0.3">
      <c r="A94" s="54"/>
      <c r="B94" s="24"/>
      <c r="C94" s="24"/>
      <c r="D94" s="24" t="s">
        <v>112</v>
      </c>
      <c r="E94" s="27"/>
      <c r="F94" s="27"/>
      <c r="G94" s="27"/>
      <c r="H94" s="27"/>
      <c r="I94" s="27"/>
      <c r="J94" s="24"/>
      <c r="K94" s="24"/>
      <c r="L94" s="23"/>
    </row>
    <row r="95" spans="1:12" x14ac:dyDescent="0.3">
      <c r="A95" s="54"/>
      <c r="B95" s="24"/>
      <c r="C95" s="24"/>
      <c r="D95" s="24" t="s">
        <v>98</v>
      </c>
      <c r="E95" s="27"/>
      <c r="F95" s="27"/>
      <c r="G95" s="27"/>
      <c r="H95" s="27"/>
      <c r="I95" s="27"/>
      <c r="J95" s="24"/>
      <c r="K95" s="24"/>
      <c r="L95" s="23"/>
    </row>
    <row r="96" spans="1:12" x14ac:dyDescent="0.3">
      <c r="A96" s="54"/>
      <c r="B96" s="24"/>
      <c r="C96" s="24"/>
      <c r="D96" s="24" t="s">
        <v>99</v>
      </c>
      <c r="E96" s="27"/>
      <c r="F96" s="27"/>
      <c r="G96" s="27"/>
      <c r="H96" s="27"/>
      <c r="I96" s="27"/>
      <c r="J96" s="24"/>
      <c r="K96" s="24"/>
      <c r="L96" s="23"/>
    </row>
    <row r="97" spans="1:13" x14ac:dyDescent="0.3">
      <c r="A97" s="98"/>
      <c r="B97" s="29"/>
      <c r="C97" s="29"/>
      <c r="D97" s="29" t="s">
        <v>67</v>
      </c>
      <c r="E97" s="32"/>
      <c r="F97" s="32"/>
      <c r="G97" s="32"/>
      <c r="H97" s="32"/>
      <c r="I97" s="32"/>
      <c r="J97" s="29"/>
      <c r="K97" s="29"/>
      <c r="L97" s="28"/>
    </row>
    <row r="98" spans="1:13" ht="21.75" x14ac:dyDescent="0.5">
      <c r="A98" s="20">
        <v>8</v>
      </c>
      <c r="B98" s="124" t="s">
        <v>90</v>
      </c>
      <c r="C98" s="124" t="s">
        <v>42</v>
      </c>
      <c r="D98" s="124" t="s">
        <v>90</v>
      </c>
      <c r="E98" s="21">
        <v>0</v>
      </c>
      <c r="F98" s="21">
        <v>0</v>
      </c>
      <c r="G98" s="38">
        <v>493900</v>
      </c>
      <c r="H98" s="21">
        <v>0</v>
      </c>
      <c r="I98" s="21">
        <v>0</v>
      </c>
      <c r="J98" s="158" t="s">
        <v>34</v>
      </c>
      <c r="K98" s="158" t="s">
        <v>35</v>
      </c>
      <c r="L98" s="158" t="s">
        <v>36</v>
      </c>
    </row>
    <row r="99" spans="1:13" ht="21.75" x14ac:dyDescent="0.5">
      <c r="A99" s="26"/>
      <c r="B99" s="125" t="s">
        <v>1990</v>
      </c>
      <c r="C99" s="125" t="s">
        <v>45</v>
      </c>
      <c r="D99" s="125" t="s">
        <v>1990</v>
      </c>
      <c r="E99" s="27"/>
      <c r="F99" s="27"/>
      <c r="G99" s="27"/>
      <c r="H99" s="27"/>
      <c r="I99" s="27"/>
      <c r="J99" s="158" t="s">
        <v>68</v>
      </c>
      <c r="K99" s="158" t="s">
        <v>69</v>
      </c>
      <c r="L99" s="158"/>
    </row>
    <row r="100" spans="1:13" ht="21.75" x14ac:dyDescent="0.5">
      <c r="A100" s="26"/>
      <c r="B100" s="125" t="s">
        <v>113</v>
      </c>
      <c r="C100" s="125" t="s">
        <v>47</v>
      </c>
      <c r="D100" s="125" t="s">
        <v>1991</v>
      </c>
      <c r="E100" s="27"/>
      <c r="F100" s="27"/>
      <c r="G100" s="27"/>
      <c r="H100" s="27"/>
      <c r="I100" s="27"/>
      <c r="J100" s="158" t="s">
        <v>1419</v>
      </c>
      <c r="K100" s="125"/>
      <c r="L100" s="158"/>
    </row>
    <row r="101" spans="1:13" ht="21.75" x14ac:dyDescent="0.5">
      <c r="A101" s="26"/>
      <c r="B101" s="125"/>
      <c r="C101" s="125"/>
      <c r="D101" s="125" t="s">
        <v>1992</v>
      </c>
      <c r="E101" s="27"/>
      <c r="F101" s="27"/>
      <c r="G101" s="27"/>
      <c r="H101" s="27"/>
      <c r="I101" s="27"/>
      <c r="J101" s="158" t="s">
        <v>1420</v>
      </c>
      <c r="K101" s="125"/>
      <c r="L101" s="158"/>
    </row>
    <row r="102" spans="1:13" ht="21.75" x14ac:dyDescent="0.5">
      <c r="A102" s="26"/>
      <c r="B102" s="125"/>
      <c r="C102" s="125"/>
      <c r="D102" s="125" t="s">
        <v>1993</v>
      </c>
      <c r="E102" s="27"/>
      <c r="F102" s="27"/>
      <c r="G102" s="27"/>
      <c r="H102" s="27"/>
      <c r="I102" s="27"/>
      <c r="J102" s="24"/>
      <c r="K102" s="24"/>
      <c r="L102" s="24"/>
    </row>
    <row r="103" spans="1:13" ht="21.75" x14ac:dyDescent="0.5">
      <c r="A103" s="26"/>
      <c r="B103" s="125"/>
      <c r="C103" s="125"/>
      <c r="D103" s="125" t="s">
        <v>95</v>
      </c>
      <c r="E103" s="27"/>
      <c r="F103" s="27"/>
      <c r="G103" s="27"/>
      <c r="H103" s="27"/>
      <c r="I103" s="27"/>
      <c r="J103" s="24"/>
      <c r="K103" s="24"/>
      <c r="L103" s="24"/>
    </row>
    <row r="104" spans="1:13" ht="21.75" x14ac:dyDescent="0.5">
      <c r="A104" s="26"/>
      <c r="B104" s="125"/>
      <c r="C104" s="125"/>
      <c r="D104" s="125" t="s">
        <v>96</v>
      </c>
      <c r="E104" s="27"/>
      <c r="F104" s="27"/>
      <c r="G104" s="27"/>
      <c r="H104" s="27"/>
      <c r="I104" s="27"/>
      <c r="J104" s="24"/>
      <c r="K104" s="24"/>
      <c r="L104" s="24"/>
    </row>
    <row r="105" spans="1:13" ht="21.75" x14ac:dyDescent="0.5">
      <c r="A105" s="26"/>
      <c r="B105" s="125"/>
      <c r="C105" s="125"/>
      <c r="D105" s="125" t="s">
        <v>1994</v>
      </c>
      <c r="E105" s="27"/>
      <c r="F105" s="27"/>
      <c r="G105" s="27"/>
      <c r="H105" s="27"/>
      <c r="I105" s="27"/>
      <c r="J105" s="24"/>
      <c r="K105" s="24"/>
      <c r="L105" s="24"/>
    </row>
    <row r="106" spans="1:13" ht="21.75" x14ac:dyDescent="0.5">
      <c r="A106" s="26"/>
      <c r="B106" s="125"/>
      <c r="C106" s="125"/>
      <c r="D106" s="125" t="s">
        <v>1995</v>
      </c>
      <c r="E106" s="27"/>
      <c r="F106" s="27"/>
      <c r="G106" s="27"/>
      <c r="H106" s="27"/>
      <c r="I106" s="27"/>
      <c r="J106" s="24"/>
      <c r="K106" s="24"/>
      <c r="L106" s="24"/>
      <c r="M106" s="154">
        <v>50</v>
      </c>
    </row>
    <row r="107" spans="1:13" x14ac:dyDescent="0.3">
      <c r="A107" s="31"/>
      <c r="B107" s="29"/>
      <c r="C107" s="29"/>
      <c r="D107" s="29"/>
      <c r="E107" s="32"/>
      <c r="F107" s="32"/>
      <c r="G107" s="32"/>
      <c r="H107" s="32"/>
      <c r="I107" s="32"/>
      <c r="J107" s="29"/>
      <c r="K107" s="29"/>
      <c r="L107" s="29"/>
    </row>
    <row r="108" spans="1:13" x14ac:dyDescent="0.3">
      <c r="A108" s="164" t="s">
        <v>5</v>
      </c>
      <c r="B108" s="8" t="s">
        <v>6</v>
      </c>
      <c r="C108" s="8" t="s">
        <v>7</v>
      </c>
      <c r="D108" s="9" t="s">
        <v>8</v>
      </c>
      <c r="E108" s="181" t="s">
        <v>21</v>
      </c>
      <c r="F108" s="182"/>
      <c r="G108" s="182"/>
      <c r="H108" s="182"/>
      <c r="I108" s="183"/>
      <c r="J108" s="10" t="s">
        <v>9</v>
      </c>
      <c r="K108" s="8" t="s">
        <v>10</v>
      </c>
      <c r="L108" s="8" t="s">
        <v>11</v>
      </c>
    </row>
    <row r="109" spans="1:13" x14ac:dyDescent="0.3">
      <c r="A109" s="165"/>
      <c r="B109" s="12"/>
      <c r="C109" s="12"/>
      <c r="D109" s="11" t="s">
        <v>12</v>
      </c>
      <c r="E109" s="13">
        <v>2561</v>
      </c>
      <c r="F109" s="13">
        <v>2562</v>
      </c>
      <c r="G109" s="13">
        <v>2563</v>
      </c>
      <c r="H109" s="13">
        <v>2564</v>
      </c>
      <c r="I109" s="13">
        <v>2565</v>
      </c>
      <c r="J109" s="11" t="s">
        <v>13</v>
      </c>
      <c r="K109" s="11" t="s">
        <v>14</v>
      </c>
      <c r="L109" s="11" t="s">
        <v>15</v>
      </c>
    </row>
    <row r="110" spans="1:13" x14ac:dyDescent="0.3">
      <c r="A110" s="166"/>
      <c r="B110" s="15"/>
      <c r="C110" s="15"/>
      <c r="D110" s="15"/>
      <c r="E110" s="16" t="s">
        <v>16</v>
      </c>
      <c r="F110" s="16" t="s">
        <v>16</v>
      </c>
      <c r="G110" s="16" t="s">
        <v>16</v>
      </c>
      <c r="H110" s="16" t="s">
        <v>16</v>
      </c>
      <c r="I110" s="16" t="s">
        <v>16</v>
      </c>
      <c r="J110" s="14"/>
      <c r="K110" s="14"/>
      <c r="L110" s="14" t="s">
        <v>17</v>
      </c>
    </row>
    <row r="111" spans="1:13" x14ac:dyDescent="0.3">
      <c r="A111" s="90">
        <v>9</v>
      </c>
      <c r="B111" s="18" t="s">
        <v>114</v>
      </c>
      <c r="C111" s="18" t="s">
        <v>23</v>
      </c>
      <c r="D111" s="18" t="s">
        <v>56</v>
      </c>
      <c r="E111" s="21">
        <v>0</v>
      </c>
      <c r="F111" s="38">
        <v>204000</v>
      </c>
      <c r="G111" s="21">
        <v>0</v>
      </c>
      <c r="H111" s="21">
        <v>0</v>
      </c>
      <c r="I111" s="21">
        <v>0</v>
      </c>
      <c r="J111" s="40" t="s">
        <v>34</v>
      </c>
      <c r="K111" s="23" t="s">
        <v>35</v>
      </c>
      <c r="L111" s="23" t="s">
        <v>36</v>
      </c>
    </row>
    <row r="112" spans="1:13" x14ac:dyDescent="0.3">
      <c r="A112" s="54"/>
      <c r="B112" s="24" t="s">
        <v>115</v>
      </c>
      <c r="C112" s="24" t="s">
        <v>26</v>
      </c>
      <c r="D112" s="24" t="s">
        <v>58</v>
      </c>
      <c r="E112" s="27"/>
      <c r="F112" s="27"/>
      <c r="G112" s="27"/>
      <c r="H112" s="27"/>
      <c r="I112" s="27"/>
      <c r="J112" s="40" t="s">
        <v>68</v>
      </c>
      <c r="K112" s="23" t="s">
        <v>69</v>
      </c>
      <c r="L112" s="23"/>
    </row>
    <row r="113" spans="1:12" x14ac:dyDescent="0.3">
      <c r="A113" s="54"/>
      <c r="B113" s="24" t="s">
        <v>116</v>
      </c>
      <c r="C113" s="24"/>
      <c r="D113" s="24" t="s">
        <v>117</v>
      </c>
      <c r="E113" s="27"/>
      <c r="F113" s="27"/>
      <c r="G113" s="27"/>
      <c r="H113" s="27"/>
      <c r="I113" s="27"/>
      <c r="J113" s="40" t="s">
        <v>72</v>
      </c>
      <c r="K113" s="24"/>
      <c r="L113" s="23"/>
    </row>
    <row r="114" spans="1:12" x14ac:dyDescent="0.3">
      <c r="A114" s="54"/>
      <c r="B114" s="24"/>
      <c r="C114" s="24"/>
      <c r="D114" s="24" t="s">
        <v>118</v>
      </c>
      <c r="E114" s="27"/>
      <c r="F114" s="27"/>
      <c r="G114" s="27"/>
      <c r="H114" s="27"/>
      <c r="I114" s="27"/>
      <c r="J114" s="40" t="s">
        <v>73</v>
      </c>
      <c r="K114" s="24"/>
      <c r="L114" s="23"/>
    </row>
    <row r="115" spans="1:12" x14ac:dyDescent="0.3">
      <c r="A115" s="54"/>
      <c r="B115" s="24"/>
      <c r="C115" s="24"/>
      <c r="D115" s="24" t="s">
        <v>119</v>
      </c>
      <c r="E115" s="27"/>
      <c r="F115" s="27"/>
      <c r="G115" s="27"/>
      <c r="H115" s="27"/>
      <c r="I115" s="27"/>
      <c r="J115" s="24"/>
      <c r="K115" s="24"/>
      <c r="L115" s="24"/>
    </row>
    <row r="116" spans="1:12" x14ac:dyDescent="0.3">
      <c r="A116" s="54"/>
      <c r="B116" s="24"/>
      <c r="C116" s="24"/>
      <c r="D116" s="24" t="s">
        <v>120</v>
      </c>
      <c r="E116" s="27"/>
      <c r="F116" s="27"/>
      <c r="G116" s="27"/>
      <c r="H116" s="27"/>
      <c r="I116" s="27"/>
      <c r="J116" s="24"/>
      <c r="K116" s="24"/>
      <c r="L116" s="24"/>
    </row>
    <row r="117" spans="1:12" x14ac:dyDescent="0.3">
      <c r="A117" s="54"/>
      <c r="B117" s="24"/>
      <c r="C117" s="24"/>
      <c r="D117" s="24" t="s">
        <v>133</v>
      </c>
      <c r="E117" s="27"/>
      <c r="F117" s="27"/>
      <c r="G117" s="27"/>
      <c r="H117" s="27"/>
      <c r="I117" s="27"/>
      <c r="J117" s="24"/>
      <c r="K117" s="24"/>
      <c r="L117" s="24"/>
    </row>
    <row r="118" spans="1:12" x14ac:dyDescent="0.3">
      <c r="A118" s="54"/>
      <c r="B118" s="24"/>
      <c r="C118" s="24"/>
      <c r="D118" s="24" t="s">
        <v>121</v>
      </c>
      <c r="E118" s="27"/>
      <c r="F118" s="27"/>
      <c r="G118" s="27"/>
      <c r="H118" s="27"/>
      <c r="I118" s="27"/>
      <c r="J118" s="24"/>
      <c r="K118" s="24"/>
      <c r="L118" s="24"/>
    </row>
    <row r="119" spans="1:12" x14ac:dyDescent="0.3">
      <c r="A119" s="54"/>
      <c r="B119" s="24"/>
      <c r="C119" s="24"/>
      <c r="D119" s="24" t="s">
        <v>122</v>
      </c>
      <c r="E119" s="27"/>
      <c r="F119" s="27"/>
      <c r="G119" s="27"/>
      <c r="H119" s="27"/>
      <c r="I119" s="27"/>
      <c r="J119" s="24"/>
      <c r="K119" s="24"/>
      <c r="L119" s="24"/>
    </row>
    <row r="120" spans="1:12" x14ac:dyDescent="0.3">
      <c r="A120" s="54"/>
      <c r="B120" s="24"/>
      <c r="C120" s="24"/>
      <c r="D120" s="24" t="s">
        <v>123</v>
      </c>
      <c r="E120" s="27"/>
      <c r="F120" s="27"/>
      <c r="G120" s="27"/>
      <c r="H120" s="27"/>
      <c r="I120" s="27"/>
      <c r="J120" s="24"/>
      <c r="K120" s="24"/>
      <c r="L120" s="24"/>
    </row>
    <row r="121" spans="1:12" x14ac:dyDescent="0.3">
      <c r="A121" s="54"/>
      <c r="B121" s="24"/>
      <c r="C121" s="24"/>
      <c r="D121" s="24" t="s">
        <v>124</v>
      </c>
      <c r="E121" s="27"/>
      <c r="F121" s="27"/>
      <c r="G121" s="27"/>
      <c r="H121" s="27"/>
      <c r="I121" s="27"/>
      <c r="J121" s="24"/>
      <c r="K121" s="24"/>
      <c r="L121" s="24"/>
    </row>
    <row r="122" spans="1:12" x14ac:dyDescent="0.3">
      <c r="A122" s="54"/>
      <c r="B122" s="24"/>
      <c r="C122" s="24"/>
      <c r="D122" s="24" t="s">
        <v>125</v>
      </c>
      <c r="E122" s="27"/>
      <c r="F122" s="27"/>
      <c r="G122" s="27"/>
      <c r="H122" s="27"/>
      <c r="I122" s="27"/>
      <c r="J122" s="24"/>
      <c r="K122" s="24"/>
      <c r="L122" s="24"/>
    </row>
    <row r="123" spans="1:12" x14ac:dyDescent="0.3">
      <c r="A123" s="54"/>
      <c r="B123" s="24"/>
      <c r="C123" s="24"/>
      <c r="D123" s="24" t="s">
        <v>126</v>
      </c>
      <c r="E123" s="27"/>
      <c r="F123" s="27"/>
      <c r="G123" s="27"/>
      <c r="H123" s="27"/>
      <c r="I123" s="27"/>
      <c r="J123" s="24"/>
      <c r="K123" s="24"/>
      <c r="L123" s="24"/>
    </row>
    <row r="124" spans="1:12" x14ac:dyDescent="0.3">
      <c r="A124" s="54"/>
      <c r="B124" s="24"/>
      <c r="C124" s="24"/>
      <c r="D124" s="24" t="s">
        <v>127</v>
      </c>
      <c r="E124" s="27"/>
      <c r="F124" s="27"/>
      <c r="G124" s="27"/>
      <c r="H124" s="27"/>
      <c r="I124" s="27"/>
      <c r="J124" s="24"/>
      <c r="K124" s="24"/>
      <c r="L124" s="24"/>
    </row>
    <row r="125" spans="1:12" x14ac:dyDescent="0.3">
      <c r="A125" s="54"/>
      <c r="B125" s="24"/>
      <c r="C125" s="24"/>
      <c r="D125" s="24" t="s">
        <v>128</v>
      </c>
      <c r="E125" s="27"/>
      <c r="F125" s="27"/>
      <c r="G125" s="27"/>
      <c r="H125" s="27"/>
      <c r="I125" s="27"/>
      <c r="J125" s="24"/>
      <c r="K125" s="24"/>
      <c r="L125" s="24"/>
    </row>
    <row r="126" spans="1:12" x14ac:dyDescent="0.3">
      <c r="A126" s="54"/>
      <c r="B126" s="24"/>
      <c r="C126" s="24"/>
      <c r="D126" s="24" t="s">
        <v>129</v>
      </c>
      <c r="E126" s="27"/>
      <c r="F126" s="27"/>
      <c r="G126" s="27"/>
      <c r="H126" s="27"/>
      <c r="I126" s="27"/>
      <c r="J126" s="24"/>
      <c r="K126" s="24"/>
      <c r="L126" s="24"/>
    </row>
    <row r="127" spans="1:12" x14ac:dyDescent="0.3">
      <c r="A127" s="54"/>
      <c r="B127" s="24"/>
      <c r="C127" s="24"/>
      <c r="D127" s="24" t="s">
        <v>130</v>
      </c>
      <c r="E127" s="27"/>
      <c r="F127" s="27"/>
      <c r="G127" s="27"/>
      <c r="H127" s="27"/>
      <c r="I127" s="27"/>
      <c r="J127" s="24"/>
      <c r="K127" s="24"/>
      <c r="L127" s="24"/>
    </row>
    <row r="128" spans="1:12" x14ac:dyDescent="0.3">
      <c r="A128" s="54"/>
      <c r="B128" s="24"/>
      <c r="C128" s="24"/>
      <c r="D128" s="24" t="s">
        <v>131</v>
      </c>
      <c r="E128" s="27"/>
      <c r="F128" s="27"/>
      <c r="G128" s="27"/>
      <c r="H128" s="27"/>
      <c r="I128" s="27"/>
      <c r="J128" s="24"/>
      <c r="K128" s="24"/>
      <c r="L128" s="24"/>
    </row>
    <row r="129" spans="1:13" x14ac:dyDescent="0.3">
      <c r="A129" s="54"/>
      <c r="B129" s="24"/>
      <c r="C129" s="24"/>
      <c r="D129" s="24" t="s">
        <v>132</v>
      </c>
      <c r="E129" s="27"/>
      <c r="F129" s="27"/>
      <c r="G129" s="27"/>
      <c r="H129" s="27"/>
      <c r="I129" s="27"/>
      <c r="J129" s="24"/>
      <c r="K129" s="24"/>
      <c r="L129" s="24"/>
    </row>
    <row r="130" spans="1:13" x14ac:dyDescent="0.3">
      <c r="A130" s="54"/>
      <c r="B130" s="24"/>
      <c r="C130" s="24"/>
      <c r="D130" s="24" t="s">
        <v>124</v>
      </c>
      <c r="E130" s="27"/>
      <c r="F130" s="27"/>
      <c r="G130" s="27"/>
      <c r="H130" s="27"/>
      <c r="I130" s="27"/>
      <c r="J130" s="24"/>
      <c r="K130" s="24"/>
      <c r="L130" s="24"/>
    </row>
    <row r="131" spans="1:13" x14ac:dyDescent="0.3">
      <c r="A131" s="98"/>
      <c r="B131" s="29"/>
      <c r="C131" s="29"/>
      <c r="D131" s="29" t="s">
        <v>125</v>
      </c>
      <c r="E131" s="32"/>
      <c r="F131" s="32"/>
      <c r="G131" s="32"/>
      <c r="H131" s="32"/>
      <c r="I131" s="32"/>
      <c r="J131" s="29"/>
      <c r="K131" s="29"/>
      <c r="L131" s="29"/>
    </row>
    <row r="133" spans="1:13" x14ac:dyDescent="0.3">
      <c r="M133" s="154">
        <v>51</v>
      </c>
    </row>
    <row r="135" spans="1:13" x14ac:dyDescent="0.3">
      <c r="A135" s="164" t="s">
        <v>5</v>
      </c>
      <c r="B135" s="8" t="s">
        <v>6</v>
      </c>
      <c r="C135" s="8" t="s">
        <v>7</v>
      </c>
      <c r="D135" s="9" t="s">
        <v>8</v>
      </c>
      <c r="E135" s="181" t="s">
        <v>21</v>
      </c>
      <c r="F135" s="182"/>
      <c r="G135" s="182"/>
      <c r="H135" s="182"/>
      <c r="I135" s="183"/>
      <c r="J135" s="10" t="s">
        <v>9</v>
      </c>
      <c r="K135" s="8" t="s">
        <v>10</v>
      </c>
      <c r="L135" s="8" t="s">
        <v>11</v>
      </c>
    </row>
    <row r="136" spans="1:13" x14ac:dyDescent="0.3">
      <c r="A136" s="165"/>
      <c r="B136" s="12"/>
      <c r="C136" s="12"/>
      <c r="D136" s="11" t="s">
        <v>12</v>
      </c>
      <c r="E136" s="13">
        <v>2561</v>
      </c>
      <c r="F136" s="13">
        <v>2562</v>
      </c>
      <c r="G136" s="13">
        <v>2563</v>
      </c>
      <c r="H136" s="13">
        <v>2564</v>
      </c>
      <c r="I136" s="13">
        <v>2565</v>
      </c>
      <c r="J136" s="11" t="s">
        <v>13</v>
      </c>
      <c r="K136" s="11" t="s">
        <v>14</v>
      </c>
      <c r="L136" s="11" t="s">
        <v>15</v>
      </c>
    </row>
    <row r="137" spans="1:13" x14ac:dyDescent="0.3">
      <c r="A137" s="166"/>
      <c r="B137" s="15"/>
      <c r="C137" s="15"/>
      <c r="D137" s="15"/>
      <c r="E137" s="16" t="s">
        <v>16</v>
      </c>
      <c r="F137" s="16" t="s">
        <v>16</v>
      </c>
      <c r="G137" s="16" t="s">
        <v>16</v>
      </c>
      <c r="H137" s="16" t="s">
        <v>16</v>
      </c>
      <c r="I137" s="16" t="s">
        <v>16</v>
      </c>
      <c r="J137" s="14"/>
      <c r="K137" s="14"/>
      <c r="L137" s="14" t="s">
        <v>17</v>
      </c>
    </row>
    <row r="138" spans="1:13" x14ac:dyDescent="0.3">
      <c r="A138" s="90"/>
      <c r="B138" s="18"/>
      <c r="C138" s="18"/>
      <c r="D138" s="18" t="s">
        <v>134</v>
      </c>
      <c r="E138" s="21"/>
      <c r="F138" s="21"/>
      <c r="G138" s="21"/>
      <c r="H138" s="21"/>
      <c r="I138" s="21"/>
      <c r="J138" s="18"/>
      <c r="K138" s="18"/>
      <c r="L138" s="18"/>
    </row>
    <row r="139" spans="1:13" x14ac:dyDescent="0.3">
      <c r="A139" s="54"/>
      <c r="B139" s="24"/>
      <c r="C139" s="24"/>
      <c r="D139" s="24" t="s">
        <v>127</v>
      </c>
      <c r="E139" s="27"/>
      <c r="F139" s="27"/>
      <c r="G139" s="27"/>
      <c r="H139" s="27"/>
      <c r="I139" s="27"/>
      <c r="J139" s="24"/>
      <c r="K139" s="24"/>
      <c r="L139" s="24"/>
    </row>
    <row r="140" spans="1:13" x14ac:dyDescent="0.3">
      <c r="A140" s="54"/>
      <c r="B140" s="24"/>
      <c r="C140" s="24"/>
      <c r="D140" s="24" t="s">
        <v>135</v>
      </c>
      <c r="E140" s="27"/>
      <c r="F140" s="27"/>
      <c r="G140" s="27"/>
      <c r="H140" s="27"/>
      <c r="I140" s="27"/>
      <c r="J140" s="24"/>
      <c r="K140" s="24"/>
      <c r="L140" s="24"/>
    </row>
    <row r="141" spans="1:13" x14ac:dyDescent="0.3">
      <c r="A141" s="54"/>
      <c r="B141" s="24"/>
      <c r="C141" s="24"/>
      <c r="D141" s="24" t="s">
        <v>136</v>
      </c>
      <c r="E141" s="27"/>
      <c r="F141" s="27"/>
      <c r="G141" s="27"/>
      <c r="H141" s="27"/>
      <c r="I141" s="27"/>
      <c r="J141" s="24"/>
      <c r="K141" s="24"/>
      <c r="L141" s="24"/>
    </row>
    <row r="142" spans="1:13" x14ac:dyDescent="0.3">
      <c r="A142" s="54"/>
      <c r="B142" s="24"/>
      <c r="C142" s="24"/>
      <c r="D142" s="24" t="s">
        <v>137</v>
      </c>
      <c r="E142" s="27"/>
      <c r="F142" s="27"/>
      <c r="G142" s="27"/>
      <c r="H142" s="27"/>
      <c r="I142" s="27"/>
      <c r="J142" s="24"/>
      <c r="K142" s="24"/>
      <c r="L142" s="24"/>
    </row>
    <row r="143" spans="1:13" x14ac:dyDescent="0.3">
      <c r="A143" s="54"/>
      <c r="B143" s="24"/>
      <c r="C143" s="24"/>
      <c r="D143" s="24" t="s">
        <v>138</v>
      </c>
      <c r="E143" s="27"/>
      <c r="F143" s="27"/>
      <c r="G143" s="27"/>
      <c r="H143" s="27"/>
      <c r="I143" s="27"/>
      <c r="J143" s="24"/>
      <c r="K143" s="24"/>
      <c r="L143" s="24"/>
    </row>
    <row r="144" spans="1:13" x14ac:dyDescent="0.3">
      <c r="A144" s="54"/>
      <c r="B144" s="24"/>
      <c r="C144" s="24"/>
      <c r="D144" s="24" t="s">
        <v>139</v>
      </c>
      <c r="E144" s="27"/>
      <c r="F144" s="27"/>
      <c r="G144" s="27"/>
      <c r="H144" s="27"/>
      <c r="I144" s="27"/>
      <c r="J144" s="24"/>
      <c r="K144" s="24"/>
      <c r="L144" s="24"/>
    </row>
    <row r="145" spans="1:13" x14ac:dyDescent="0.3">
      <c r="A145" s="98"/>
      <c r="B145" s="29"/>
      <c r="C145" s="29"/>
      <c r="D145" s="29" t="s">
        <v>140</v>
      </c>
      <c r="E145" s="32"/>
      <c r="F145" s="32"/>
      <c r="G145" s="32"/>
      <c r="H145" s="32"/>
      <c r="I145" s="32"/>
      <c r="J145" s="29"/>
      <c r="K145" s="29"/>
      <c r="L145" s="29"/>
    </row>
    <row r="146" spans="1:13" x14ac:dyDescent="0.3">
      <c r="A146" s="90">
        <v>10</v>
      </c>
      <c r="B146" s="18" t="s">
        <v>114</v>
      </c>
      <c r="C146" s="18" t="s">
        <v>141</v>
      </c>
      <c r="D146" s="18" t="s">
        <v>114</v>
      </c>
      <c r="E146" s="55">
        <v>0</v>
      </c>
      <c r="F146" s="55">
        <v>83000</v>
      </c>
      <c r="G146" s="21">
        <v>0</v>
      </c>
      <c r="H146" s="21">
        <v>0</v>
      </c>
      <c r="I146" s="21">
        <v>0</v>
      </c>
      <c r="J146" s="18" t="s">
        <v>34</v>
      </c>
      <c r="K146" s="18" t="s">
        <v>35</v>
      </c>
      <c r="L146" s="17" t="s">
        <v>36</v>
      </c>
    </row>
    <row r="147" spans="1:13" x14ac:dyDescent="0.3">
      <c r="A147" s="54"/>
      <c r="B147" s="24" t="s">
        <v>115</v>
      </c>
      <c r="C147" s="24" t="s">
        <v>142</v>
      </c>
      <c r="D147" s="24" t="s">
        <v>143</v>
      </c>
      <c r="E147" s="57"/>
      <c r="F147" s="57"/>
      <c r="G147" s="27"/>
      <c r="H147" s="27"/>
      <c r="I147" s="27"/>
      <c r="J147" s="24" t="s">
        <v>68</v>
      </c>
      <c r="K147" s="24" t="s">
        <v>38</v>
      </c>
      <c r="L147" s="23"/>
    </row>
    <row r="148" spans="1:13" x14ac:dyDescent="0.3">
      <c r="A148" s="54"/>
      <c r="B148" s="24" t="s">
        <v>144</v>
      </c>
      <c r="C148" s="24" t="s">
        <v>145</v>
      </c>
      <c r="D148" s="24" t="s">
        <v>146</v>
      </c>
      <c r="E148" s="57"/>
      <c r="F148" s="57"/>
      <c r="G148" s="27"/>
      <c r="H148" s="27"/>
      <c r="I148" s="27"/>
      <c r="J148" s="24" t="s">
        <v>152</v>
      </c>
      <c r="K148" s="24" t="s">
        <v>153</v>
      </c>
      <c r="L148" s="23"/>
    </row>
    <row r="149" spans="1:13" x14ac:dyDescent="0.3">
      <c r="A149" s="54"/>
      <c r="B149" s="24"/>
      <c r="C149" s="24" t="s">
        <v>147</v>
      </c>
      <c r="D149" s="24" t="s">
        <v>148</v>
      </c>
      <c r="E149" s="57"/>
      <c r="F149" s="57"/>
      <c r="G149" s="27"/>
      <c r="H149" s="27"/>
      <c r="I149" s="27"/>
      <c r="J149" s="24"/>
      <c r="K149" s="24"/>
      <c r="L149" s="24"/>
    </row>
    <row r="150" spans="1:13" x14ac:dyDescent="0.3">
      <c r="A150" s="54"/>
      <c r="B150" s="24"/>
      <c r="C150" s="24"/>
      <c r="D150" s="24" t="s">
        <v>149</v>
      </c>
      <c r="E150" s="57"/>
      <c r="F150" s="57"/>
      <c r="G150" s="27"/>
      <c r="H150" s="27"/>
      <c r="I150" s="27"/>
      <c r="J150" s="24"/>
      <c r="K150" s="24"/>
      <c r="L150" s="24"/>
    </row>
    <row r="151" spans="1:13" x14ac:dyDescent="0.3">
      <c r="A151" s="54"/>
      <c r="B151" s="24"/>
      <c r="C151" s="24"/>
      <c r="D151" s="24" t="s">
        <v>150</v>
      </c>
      <c r="E151" s="57"/>
      <c r="F151" s="57"/>
      <c r="G151" s="27"/>
      <c r="H151" s="27"/>
      <c r="I151" s="27"/>
      <c r="J151" s="24"/>
      <c r="K151" s="24"/>
      <c r="L151" s="24"/>
    </row>
    <row r="152" spans="1:13" x14ac:dyDescent="0.3">
      <c r="A152" s="54"/>
      <c r="B152" s="24"/>
      <c r="C152" s="24"/>
      <c r="D152" s="24" t="s">
        <v>170</v>
      </c>
      <c r="E152" s="57"/>
      <c r="F152" s="57"/>
      <c r="G152" s="27"/>
      <c r="H152" s="27"/>
      <c r="I152" s="27"/>
      <c r="J152" s="24"/>
      <c r="K152" s="24"/>
      <c r="L152" s="24"/>
    </row>
    <row r="153" spans="1:13" x14ac:dyDescent="0.3">
      <c r="A153" s="54"/>
      <c r="B153" s="24"/>
      <c r="C153" s="24"/>
      <c r="D153" s="24" t="s">
        <v>169</v>
      </c>
      <c r="E153" s="57"/>
      <c r="F153" s="57"/>
      <c r="G153" s="27"/>
      <c r="H153" s="27"/>
      <c r="I153" s="27"/>
      <c r="J153" s="24"/>
      <c r="K153" s="24"/>
      <c r="L153" s="24"/>
    </row>
    <row r="154" spans="1:13" x14ac:dyDescent="0.3">
      <c r="A154" s="98"/>
      <c r="B154" s="29"/>
      <c r="C154" s="29"/>
      <c r="D154" s="29" t="s">
        <v>151</v>
      </c>
      <c r="E154" s="58"/>
      <c r="F154" s="58"/>
      <c r="G154" s="32"/>
      <c r="H154" s="32"/>
      <c r="I154" s="32"/>
      <c r="J154" s="29"/>
      <c r="K154" s="29"/>
      <c r="L154" s="29"/>
    </row>
    <row r="159" spans="1:13" x14ac:dyDescent="0.3">
      <c r="M159" s="154">
        <v>52</v>
      </c>
    </row>
    <row r="162" spans="1:12" x14ac:dyDescent="0.3">
      <c r="A162" s="164" t="s">
        <v>5</v>
      </c>
      <c r="B162" s="8" t="s">
        <v>6</v>
      </c>
      <c r="C162" s="8" t="s">
        <v>7</v>
      </c>
      <c r="D162" s="9" t="s">
        <v>8</v>
      </c>
      <c r="E162" s="181" t="s">
        <v>21</v>
      </c>
      <c r="F162" s="182"/>
      <c r="G162" s="182"/>
      <c r="H162" s="182"/>
      <c r="I162" s="183"/>
      <c r="J162" s="10" t="s">
        <v>9</v>
      </c>
      <c r="K162" s="8" t="s">
        <v>10</v>
      </c>
      <c r="L162" s="8" t="s">
        <v>11</v>
      </c>
    </row>
    <row r="163" spans="1:12" x14ac:dyDescent="0.3">
      <c r="A163" s="165"/>
      <c r="B163" s="12"/>
      <c r="C163" s="12"/>
      <c r="D163" s="11" t="s">
        <v>12</v>
      </c>
      <c r="E163" s="13">
        <v>2561</v>
      </c>
      <c r="F163" s="13">
        <v>2562</v>
      </c>
      <c r="G163" s="13">
        <v>2563</v>
      </c>
      <c r="H163" s="13">
        <v>2564</v>
      </c>
      <c r="I163" s="13">
        <v>2565</v>
      </c>
      <c r="J163" s="11" t="s">
        <v>13</v>
      </c>
      <c r="K163" s="11" t="s">
        <v>14</v>
      </c>
      <c r="L163" s="11" t="s">
        <v>15</v>
      </c>
    </row>
    <row r="164" spans="1:12" x14ac:dyDescent="0.3">
      <c r="A164" s="166"/>
      <c r="B164" s="15"/>
      <c r="C164" s="15"/>
      <c r="D164" s="15"/>
      <c r="E164" s="16" t="s">
        <v>16</v>
      </c>
      <c r="F164" s="16" t="s">
        <v>16</v>
      </c>
      <c r="G164" s="16" t="s">
        <v>16</v>
      </c>
      <c r="H164" s="16" t="s">
        <v>16</v>
      </c>
      <c r="I164" s="16" t="s">
        <v>16</v>
      </c>
      <c r="J164" s="14"/>
      <c r="K164" s="14"/>
      <c r="L164" s="14" t="s">
        <v>17</v>
      </c>
    </row>
    <row r="165" spans="1:12" x14ac:dyDescent="0.3">
      <c r="A165" s="54">
        <v>11</v>
      </c>
      <c r="B165" s="24" t="s">
        <v>114</v>
      </c>
      <c r="C165" s="24" t="s">
        <v>141</v>
      </c>
      <c r="D165" s="24" t="s">
        <v>114</v>
      </c>
      <c r="E165" s="57">
        <v>0</v>
      </c>
      <c r="F165" s="91">
        <v>0</v>
      </c>
      <c r="G165" s="91">
        <v>0</v>
      </c>
      <c r="H165" s="132">
        <v>425000</v>
      </c>
      <c r="I165" s="132">
        <v>0</v>
      </c>
      <c r="J165" s="24" t="s">
        <v>34</v>
      </c>
      <c r="K165" s="24" t="s">
        <v>35</v>
      </c>
      <c r="L165" s="23" t="s">
        <v>36</v>
      </c>
    </row>
    <row r="166" spans="1:12" x14ac:dyDescent="0.3">
      <c r="A166" s="54"/>
      <c r="B166" s="24" t="s">
        <v>115</v>
      </c>
      <c r="C166" s="24" t="s">
        <v>142</v>
      </c>
      <c r="D166" s="24" t="s">
        <v>143</v>
      </c>
      <c r="E166" s="57"/>
      <c r="F166" s="57"/>
      <c r="G166" s="27"/>
      <c r="H166" s="27"/>
      <c r="I166" s="27"/>
      <c r="J166" s="24" t="s">
        <v>68</v>
      </c>
      <c r="K166" s="24" t="s">
        <v>38</v>
      </c>
      <c r="L166" s="23"/>
    </row>
    <row r="167" spans="1:12" x14ac:dyDescent="0.3">
      <c r="A167" s="54"/>
      <c r="B167" s="24" t="s">
        <v>154</v>
      </c>
      <c r="C167" s="24" t="s">
        <v>145</v>
      </c>
      <c r="D167" s="24" t="s">
        <v>155</v>
      </c>
      <c r="E167" s="57"/>
      <c r="F167" s="57"/>
      <c r="G167" s="27"/>
      <c r="H167" s="27"/>
      <c r="I167" s="27"/>
      <c r="J167" s="24" t="s">
        <v>152</v>
      </c>
      <c r="K167" s="24" t="s">
        <v>153</v>
      </c>
      <c r="L167" s="23"/>
    </row>
    <row r="168" spans="1:12" x14ac:dyDescent="0.3">
      <c r="A168" s="54"/>
      <c r="B168" s="24"/>
      <c r="C168" s="24" t="s">
        <v>147</v>
      </c>
      <c r="D168" s="24" t="s">
        <v>156</v>
      </c>
      <c r="E168" s="57"/>
      <c r="F168" s="57"/>
      <c r="G168" s="27"/>
      <c r="H168" s="27"/>
      <c r="I168" s="27"/>
      <c r="J168" s="23"/>
      <c r="K168" s="23"/>
      <c r="L168" s="23"/>
    </row>
    <row r="169" spans="1:12" x14ac:dyDescent="0.3">
      <c r="A169" s="54"/>
      <c r="B169" s="24"/>
      <c r="C169" s="24"/>
      <c r="D169" s="24" t="s">
        <v>157</v>
      </c>
      <c r="E169" s="57"/>
      <c r="F169" s="57"/>
      <c r="G169" s="27"/>
      <c r="H169" s="27"/>
      <c r="I169" s="27"/>
      <c r="J169" s="23"/>
      <c r="K169" s="23"/>
      <c r="L169" s="23"/>
    </row>
    <row r="170" spans="1:12" x14ac:dyDescent="0.3">
      <c r="A170" s="54"/>
      <c r="B170" s="24"/>
      <c r="C170" s="24"/>
      <c r="D170" s="24" t="s">
        <v>158</v>
      </c>
      <c r="E170" s="57"/>
      <c r="F170" s="57"/>
      <c r="G170" s="27"/>
      <c r="H170" s="27"/>
      <c r="I170" s="27"/>
      <c r="J170" s="23"/>
      <c r="K170" s="23"/>
      <c r="L170" s="23"/>
    </row>
    <row r="171" spans="1:12" x14ac:dyDescent="0.3">
      <c r="A171" s="54"/>
      <c r="B171" s="24"/>
      <c r="C171" s="24"/>
      <c r="D171" s="24" t="s">
        <v>159</v>
      </c>
      <c r="E171" s="57"/>
      <c r="F171" s="57"/>
      <c r="G171" s="27"/>
      <c r="H171" s="27"/>
      <c r="I171" s="27"/>
      <c r="J171" s="23"/>
      <c r="K171" s="23"/>
      <c r="L171" s="23"/>
    </row>
    <row r="172" spans="1:12" x14ac:dyDescent="0.3">
      <c r="A172" s="54"/>
      <c r="B172" s="24"/>
      <c r="C172" s="24"/>
      <c r="D172" s="24" t="s">
        <v>160</v>
      </c>
      <c r="E172" s="57"/>
      <c r="F172" s="57"/>
      <c r="G172" s="27"/>
      <c r="H172" s="27"/>
      <c r="I172" s="27"/>
      <c r="J172" s="23"/>
      <c r="K172" s="23"/>
      <c r="L172" s="23"/>
    </row>
    <row r="173" spans="1:12" x14ac:dyDescent="0.3">
      <c r="A173" s="54"/>
      <c r="B173" s="24"/>
      <c r="C173" s="24"/>
      <c r="D173" s="24" t="s">
        <v>157</v>
      </c>
      <c r="E173" s="57"/>
      <c r="F173" s="57"/>
      <c r="G173" s="27"/>
      <c r="H173" s="27"/>
      <c r="I173" s="27"/>
      <c r="J173" s="23"/>
      <c r="K173" s="23"/>
      <c r="L173" s="23"/>
    </row>
    <row r="174" spans="1:12" x14ac:dyDescent="0.3">
      <c r="A174" s="54"/>
      <c r="B174" s="24"/>
      <c r="C174" s="24"/>
      <c r="D174" s="24" t="s">
        <v>161</v>
      </c>
      <c r="E174" s="57"/>
      <c r="F174" s="57"/>
      <c r="G174" s="27"/>
      <c r="H174" s="27"/>
      <c r="I174" s="27"/>
      <c r="J174" s="23"/>
      <c r="K174" s="23"/>
      <c r="L174" s="23"/>
    </row>
    <row r="175" spans="1:12" x14ac:dyDescent="0.3">
      <c r="A175" s="54"/>
      <c r="B175" s="24"/>
      <c r="C175" s="24"/>
      <c r="D175" s="24" t="s">
        <v>162</v>
      </c>
      <c r="E175" s="57"/>
      <c r="F175" s="57"/>
      <c r="G175" s="27"/>
      <c r="H175" s="27"/>
      <c r="I175" s="27"/>
      <c r="J175" s="23"/>
      <c r="K175" s="23"/>
      <c r="L175" s="23"/>
    </row>
    <row r="176" spans="1:12" x14ac:dyDescent="0.3">
      <c r="A176" s="54"/>
      <c r="B176" s="24"/>
      <c r="C176" s="24"/>
      <c r="D176" s="24" t="s">
        <v>163</v>
      </c>
      <c r="E176" s="57"/>
      <c r="F176" s="57"/>
      <c r="G176" s="27"/>
      <c r="H176" s="27"/>
      <c r="I176" s="27"/>
      <c r="J176" s="23"/>
      <c r="K176" s="23"/>
      <c r="L176" s="23"/>
    </row>
    <row r="177" spans="1:13" x14ac:dyDescent="0.3">
      <c r="A177" s="54"/>
      <c r="B177" s="24"/>
      <c r="C177" s="24"/>
      <c r="D177" s="24" t="s">
        <v>157</v>
      </c>
      <c r="E177" s="57"/>
      <c r="F177" s="57"/>
      <c r="G177" s="27"/>
      <c r="H177" s="27"/>
      <c r="I177" s="27"/>
      <c r="J177" s="23"/>
      <c r="K177" s="23"/>
      <c r="L177" s="23"/>
    </row>
    <row r="178" spans="1:13" x14ac:dyDescent="0.3">
      <c r="A178" s="54"/>
      <c r="B178" s="24"/>
      <c r="C178" s="24"/>
      <c r="D178" s="24" t="s">
        <v>164</v>
      </c>
      <c r="E178" s="57"/>
      <c r="F178" s="57"/>
      <c r="G178" s="27"/>
      <c r="H178" s="27"/>
      <c r="I178" s="27"/>
      <c r="J178" s="23"/>
      <c r="K178" s="23"/>
      <c r="L178" s="23"/>
    </row>
    <row r="179" spans="1:13" x14ac:dyDescent="0.3">
      <c r="A179" s="54"/>
      <c r="B179" s="24"/>
      <c r="C179" s="24"/>
      <c r="D179" s="24" t="s">
        <v>165</v>
      </c>
      <c r="E179" s="57"/>
      <c r="F179" s="57"/>
      <c r="G179" s="27"/>
      <c r="H179" s="27"/>
      <c r="I179" s="27"/>
      <c r="J179" s="23"/>
      <c r="K179" s="23"/>
      <c r="L179" s="23"/>
    </row>
    <row r="180" spans="1:13" x14ac:dyDescent="0.3">
      <c r="A180" s="98"/>
      <c r="B180" s="29"/>
      <c r="C180" s="29"/>
      <c r="D180" s="29" t="s">
        <v>158</v>
      </c>
      <c r="E180" s="58"/>
      <c r="F180" s="58"/>
      <c r="G180" s="27"/>
      <c r="H180" s="27"/>
      <c r="I180" s="27"/>
      <c r="J180" s="28"/>
      <c r="K180" s="28"/>
      <c r="L180" s="28"/>
    </row>
    <row r="181" spans="1:13" x14ac:dyDescent="0.3">
      <c r="A181" s="90">
        <v>12</v>
      </c>
      <c r="B181" s="18" t="s">
        <v>114</v>
      </c>
      <c r="C181" s="18" t="s">
        <v>141</v>
      </c>
      <c r="D181" s="20" t="s">
        <v>114</v>
      </c>
      <c r="E181" s="55">
        <v>0</v>
      </c>
      <c r="F181" s="93">
        <v>355000</v>
      </c>
      <c r="G181" s="21">
        <v>0</v>
      </c>
      <c r="H181" s="21">
        <v>0</v>
      </c>
      <c r="I181" s="21">
        <v>0</v>
      </c>
      <c r="J181" s="18" t="s">
        <v>34</v>
      </c>
      <c r="K181" s="18" t="s">
        <v>35</v>
      </c>
      <c r="L181" s="17" t="s">
        <v>36</v>
      </c>
    </row>
    <row r="182" spans="1:13" x14ac:dyDescent="0.3">
      <c r="A182" s="54"/>
      <c r="B182" s="24" t="s">
        <v>115</v>
      </c>
      <c r="C182" s="24" t="s">
        <v>142</v>
      </c>
      <c r="D182" s="26" t="s">
        <v>143</v>
      </c>
      <c r="E182" s="57"/>
      <c r="F182" s="57"/>
      <c r="G182" s="27"/>
      <c r="H182" s="27"/>
      <c r="I182" s="27"/>
      <c r="J182" s="24" t="s">
        <v>68</v>
      </c>
      <c r="K182" s="24" t="s">
        <v>38</v>
      </c>
      <c r="L182" s="23"/>
    </row>
    <row r="183" spans="1:13" x14ac:dyDescent="0.3">
      <c r="A183" s="54"/>
      <c r="B183" s="24" t="s">
        <v>166</v>
      </c>
      <c r="C183" s="24" t="s">
        <v>145</v>
      </c>
      <c r="D183" s="26" t="s">
        <v>167</v>
      </c>
      <c r="E183" s="57"/>
      <c r="F183" s="57"/>
      <c r="G183" s="27"/>
      <c r="H183" s="27"/>
      <c r="I183" s="27"/>
      <c r="J183" s="24" t="s">
        <v>152</v>
      </c>
      <c r="K183" s="24" t="s">
        <v>153</v>
      </c>
      <c r="L183" s="23"/>
    </row>
    <row r="184" spans="1:13" x14ac:dyDescent="0.3">
      <c r="A184" s="54"/>
      <c r="B184" s="24"/>
      <c r="C184" s="24" t="s">
        <v>147</v>
      </c>
      <c r="D184" s="26" t="s">
        <v>168</v>
      </c>
      <c r="E184" s="57"/>
      <c r="F184" s="57"/>
      <c r="G184" s="27"/>
      <c r="H184" s="27"/>
      <c r="I184" s="27"/>
      <c r="J184" s="23"/>
      <c r="K184" s="23"/>
      <c r="L184" s="23"/>
    </row>
    <row r="185" spans="1:13" x14ac:dyDescent="0.3">
      <c r="A185" s="54"/>
      <c r="B185" s="24"/>
      <c r="C185" s="24"/>
      <c r="D185" s="26" t="s">
        <v>1615</v>
      </c>
      <c r="E185" s="57"/>
      <c r="F185" s="57"/>
      <c r="G185" s="27"/>
      <c r="H185" s="27"/>
      <c r="I185" s="27"/>
      <c r="J185" s="23"/>
      <c r="K185" s="23"/>
      <c r="L185" s="23"/>
    </row>
    <row r="186" spans="1:13" x14ac:dyDescent="0.3">
      <c r="A186" s="98"/>
      <c r="B186" s="29"/>
      <c r="C186" s="29"/>
      <c r="D186" s="31" t="s">
        <v>122</v>
      </c>
      <c r="E186" s="58"/>
      <c r="F186" s="58"/>
      <c r="G186" s="32"/>
      <c r="H186" s="32"/>
      <c r="I186" s="32"/>
      <c r="J186" s="28"/>
      <c r="K186" s="28"/>
      <c r="L186" s="28"/>
    </row>
    <row r="187" spans="1:13" x14ac:dyDescent="0.3">
      <c r="A187" s="168"/>
      <c r="B187" s="33"/>
      <c r="C187" s="33"/>
      <c r="D187" s="53"/>
      <c r="E187" s="92"/>
      <c r="F187" s="92"/>
      <c r="G187" s="34"/>
      <c r="H187" s="34"/>
      <c r="I187" s="34"/>
      <c r="J187" s="5"/>
      <c r="K187" s="5"/>
      <c r="L187" s="5"/>
      <c r="M187" s="154">
        <v>53</v>
      </c>
    </row>
    <row r="188" spans="1:13" x14ac:dyDescent="0.3">
      <c r="A188" s="168"/>
      <c r="B188" s="33"/>
      <c r="C188" s="33"/>
      <c r="D188" s="53"/>
      <c r="E188" s="92"/>
      <c r="F188" s="92"/>
      <c r="G188" s="34"/>
      <c r="H188" s="34"/>
      <c r="I188" s="34"/>
      <c r="J188" s="5"/>
      <c r="K188" s="5"/>
      <c r="L188" s="5"/>
    </row>
    <row r="189" spans="1:13" x14ac:dyDescent="0.3">
      <c r="A189" s="164" t="s">
        <v>5</v>
      </c>
      <c r="B189" s="8" t="s">
        <v>6</v>
      </c>
      <c r="C189" s="8" t="s">
        <v>7</v>
      </c>
      <c r="D189" s="9" t="s">
        <v>8</v>
      </c>
      <c r="E189" s="181" t="s">
        <v>21</v>
      </c>
      <c r="F189" s="182"/>
      <c r="G189" s="182"/>
      <c r="H189" s="182"/>
      <c r="I189" s="183"/>
      <c r="J189" s="10" t="s">
        <v>9</v>
      </c>
      <c r="K189" s="8" t="s">
        <v>10</v>
      </c>
      <c r="L189" s="8" t="s">
        <v>11</v>
      </c>
    </row>
    <row r="190" spans="1:13" x14ac:dyDescent="0.3">
      <c r="A190" s="165"/>
      <c r="B190" s="12"/>
      <c r="C190" s="12"/>
      <c r="D190" s="11" t="s">
        <v>12</v>
      </c>
      <c r="E190" s="13">
        <v>2561</v>
      </c>
      <c r="F190" s="13">
        <v>2562</v>
      </c>
      <c r="G190" s="13">
        <v>2563</v>
      </c>
      <c r="H190" s="13">
        <v>2564</v>
      </c>
      <c r="I190" s="13">
        <v>2565</v>
      </c>
      <c r="J190" s="11" t="s">
        <v>13</v>
      </c>
      <c r="K190" s="11" t="s">
        <v>14</v>
      </c>
      <c r="L190" s="11" t="s">
        <v>15</v>
      </c>
    </row>
    <row r="191" spans="1:13" x14ac:dyDescent="0.3">
      <c r="A191" s="166"/>
      <c r="B191" s="15"/>
      <c r="C191" s="15"/>
      <c r="D191" s="15"/>
      <c r="E191" s="16" t="s">
        <v>16</v>
      </c>
      <c r="F191" s="16" t="s">
        <v>16</v>
      </c>
      <c r="G191" s="16" t="s">
        <v>16</v>
      </c>
      <c r="H191" s="16" t="s">
        <v>16</v>
      </c>
      <c r="I191" s="16" t="s">
        <v>16</v>
      </c>
      <c r="J191" s="14"/>
      <c r="K191" s="14"/>
      <c r="L191" s="11" t="s">
        <v>17</v>
      </c>
    </row>
    <row r="192" spans="1:13" x14ac:dyDescent="0.3">
      <c r="A192" s="90">
        <v>13</v>
      </c>
      <c r="B192" s="18" t="s">
        <v>171</v>
      </c>
      <c r="C192" s="94" t="s">
        <v>172</v>
      </c>
      <c r="D192" s="18" t="s">
        <v>173</v>
      </c>
      <c r="E192" s="60">
        <v>0</v>
      </c>
      <c r="F192" s="21">
        <v>0</v>
      </c>
      <c r="G192" s="21">
        <v>7300</v>
      </c>
      <c r="H192" s="21">
        <v>0</v>
      </c>
      <c r="I192" s="21">
        <v>0</v>
      </c>
      <c r="J192" s="18" t="s">
        <v>34</v>
      </c>
      <c r="K192" s="19" t="s">
        <v>68</v>
      </c>
      <c r="L192" s="17" t="s">
        <v>36</v>
      </c>
    </row>
    <row r="193" spans="1:13" x14ac:dyDescent="0.3">
      <c r="A193" s="54"/>
      <c r="B193" s="24" t="s">
        <v>174</v>
      </c>
      <c r="C193" s="159" t="s">
        <v>175</v>
      </c>
      <c r="D193" s="24" t="s">
        <v>176</v>
      </c>
      <c r="E193" s="61"/>
      <c r="F193" s="27"/>
      <c r="G193" s="27"/>
      <c r="H193" s="27"/>
      <c r="I193" s="27"/>
      <c r="J193" s="24" t="s">
        <v>37</v>
      </c>
      <c r="K193" s="25" t="s">
        <v>184</v>
      </c>
      <c r="L193" s="23" t="s">
        <v>190</v>
      </c>
    </row>
    <row r="194" spans="1:13" x14ac:dyDescent="0.3">
      <c r="A194" s="54"/>
      <c r="B194" s="24" t="s">
        <v>177</v>
      </c>
      <c r="C194" s="159" t="s">
        <v>178</v>
      </c>
      <c r="D194" s="24" t="s">
        <v>179</v>
      </c>
      <c r="E194" s="61"/>
      <c r="F194" s="27"/>
      <c r="G194" s="27"/>
      <c r="H194" s="27"/>
      <c r="I194" s="27"/>
      <c r="J194" s="24" t="s">
        <v>39</v>
      </c>
      <c r="K194" s="25" t="s">
        <v>185</v>
      </c>
      <c r="L194" s="23" t="s">
        <v>187</v>
      </c>
    </row>
    <row r="195" spans="1:13" x14ac:dyDescent="0.3">
      <c r="A195" s="54"/>
      <c r="B195" s="24"/>
      <c r="C195" s="25"/>
      <c r="D195" s="24" t="s">
        <v>180</v>
      </c>
      <c r="E195" s="61"/>
      <c r="F195" s="27"/>
      <c r="G195" s="27"/>
      <c r="H195" s="27"/>
      <c r="I195" s="27"/>
      <c r="J195" s="24"/>
      <c r="K195" s="25" t="s">
        <v>186</v>
      </c>
      <c r="L195" s="23" t="s">
        <v>188</v>
      </c>
    </row>
    <row r="196" spans="1:13" x14ac:dyDescent="0.3">
      <c r="A196" s="98"/>
      <c r="B196" s="29"/>
      <c r="C196" s="30"/>
      <c r="D196" s="29" t="s">
        <v>181</v>
      </c>
      <c r="E196" s="51"/>
      <c r="F196" s="32"/>
      <c r="G196" s="32"/>
      <c r="H196" s="32"/>
      <c r="I196" s="32"/>
      <c r="J196" s="29"/>
      <c r="K196" s="30"/>
      <c r="L196" s="23" t="s">
        <v>189</v>
      </c>
    </row>
    <row r="197" spans="1:13" s="33" customFormat="1" x14ac:dyDescent="0.3">
      <c r="A197" s="90">
        <v>14</v>
      </c>
      <c r="B197" s="18" t="s">
        <v>1551</v>
      </c>
      <c r="C197" s="18" t="s">
        <v>42</v>
      </c>
      <c r="D197" s="18" t="s">
        <v>173</v>
      </c>
      <c r="E197" s="21">
        <v>0</v>
      </c>
      <c r="F197" s="21">
        <v>0</v>
      </c>
      <c r="G197" s="21">
        <v>6700</v>
      </c>
      <c r="H197" s="21">
        <v>0</v>
      </c>
      <c r="I197" s="21">
        <v>0</v>
      </c>
      <c r="J197" s="18" t="s">
        <v>34</v>
      </c>
      <c r="K197" s="18" t="s">
        <v>68</v>
      </c>
      <c r="L197" s="17" t="s">
        <v>36</v>
      </c>
      <c r="M197" s="155"/>
    </row>
    <row r="198" spans="1:13" s="33" customFormat="1" x14ac:dyDescent="0.3">
      <c r="A198" s="54"/>
      <c r="B198" s="24" t="s">
        <v>1944</v>
      </c>
      <c r="C198" s="24" t="s">
        <v>1552</v>
      </c>
      <c r="D198" s="24" t="s">
        <v>176</v>
      </c>
      <c r="E198" s="27"/>
      <c r="F198" s="27"/>
      <c r="G198" s="27"/>
      <c r="H198" s="27"/>
      <c r="I198" s="27"/>
      <c r="J198" s="24" t="s">
        <v>37</v>
      </c>
      <c r="K198" s="24" t="s">
        <v>184</v>
      </c>
      <c r="L198" s="23" t="s">
        <v>190</v>
      </c>
      <c r="M198" s="155"/>
    </row>
    <row r="199" spans="1:13" s="33" customFormat="1" x14ac:dyDescent="0.3">
      <c r="A199" s="54"/>
      <c r="B199" s="24"/>
      <c r="C199" s="24" t="s">
        <v>1553</v>
      </c>
      <c r="D199" s="24" t="s">
        <v>179</v>
      </c>
      <c r="E199" s="27"/>
      <c r="F199" s="27"/>
      <c r="G199" s="27"/>
      <c r="H199" s="27"/>
      <c r="I199" s="27"/>
      <c r="J199" s="24" t="s">
        <v>39</v>
      </c>
      <c r="K199" s="24" t="s">
        <v>1575</v>
      </c>
      <c r="L199" s="23" t="s">
        <v>187</v>
      </c>
      <c r="M199" s="155"/>
    </row>
    <row r="200" spans="1:13" s="33" customFormat="1" x14ac:dyDescent="0.3">
      <c r="A200" s="54"/>
      <c r="B200" s="24"/>
      <c r="C200" s="24" t="s">
        <v>1574</v>
      </c>
      <c r="D200" s="24" t="s">
        <v>1554</v>
      </c>
      <c r="E200" s="27"/>
      <c r="F200" s="27"/>
      <c r="G200" s="27"/>
      <c r="H200" s="27"/>
      <c r="I200" s="27"/>
      <c r="J200" s="24"/>
      <c r="K200" s="24" t="s">
        <v>1576</v>
      </c>
      <c r="L200" s="23" t="s">
        <v>188</v>
      </c>
      <c r="M200" s="155"/>
    </row>
    <row r="201" spans="1:13" s="33" customFormat="1" x14ac:dyDescent="0.3">
      <c r="A201" s="54"/>
      <c r="B201" s="24"/>
      <c r="C201" s="24" t="s">
        <v>1144</v>
      </c>
      <c r="D201" s="24" t="s">
        <v>181</v>
      </c>
      <c r="E201" s="27"/>
      <c r="F201" s="27"/>
      <c r="G201" s="27"/>
      <c r="H201" s="27"/>
      <c r="I201" s="27"/>
      <c r="J201" s="24"/>
      <c r="K201" s="24" t="s">
        <v>1577</v>
      </c>
      <c r="L201" s="23" t="s">
        <v>189</v>
      </c>
      <c r="M201" s="155"/>
    </row>
    <row r="202" spans="1:13" s="33" customFormat="1" x14ac:dyDescent="0.3">
      <c r="A202" s="98"/>
      <c r="B202" s="29"/>
      <c r="C202" s="29" t="s">
        <v>47</v>
      </c>
      <c r="D202" s="29" t="s">
        <v>1555</v>
      </c>
      <c r="E202" s="32"/>
      <c r="F202" s="32"/>
      <c r="G202" s="32"/>
      <c r="H202" s="32"/>
      <c r="I202" s="32"/>
      <c r="J202" s="29"/>
      <c r="K202" s="29" t="s">
        <v>47</v>
      </c>
      <c r="L202" s="28"/>
      <c r="M202" s="155"/>
    </row>
    <row r="203" spans="1:13" x14ac:dyDescent="0.3">
      <c r="A203" s="20">
        <v>15</v>
      </c>
      <c r="B203" s="18" t="s">
        <v>1551</v>
      </c>
      <c r="C203" s="18" t="s">
        <v>1557</v>
      </c>
      <c r="D203" s="20" t="s">
        <v>182</v>
      </c>
      <c r="E203" s="21">
        <v>0</v>
      </c>
      <c r="F203" s="21">
        <v>0</v>
      </c>
      <c r="G203" s="21">
        <v>66100</v>
      </c>
      <c r="H203" s="21">
        <v>0</v>
      </c>
      <c r="I203" s="21">
        <v>0</v>
      </c>
      <c r="J203" s="18" t="s">
        <v>34</v>
      </c>
      <c r="K203" s="18" t="s">
        <v>68</v>
      </c>
      <c r="L203" s="17" t="s">
        <v>36</v>
      </c>
    </row>
    <row r="204" spans="1:13" x14ac:dyDescent="0.3">
      <c r="A204" s="26"/>
      <c r="B204" s="24" t="s">
        <v>1556</v>
      </c>
      <c r="C204" s="24" t="s">
        <v>1552</v>
      </c>
      <c r="D204" s="26" t="s">
        <v>1560</v>
      </c>
      <c r="E204" s="27"/>
      <c r="F204" s="27"/>
      <c r="G204" s="27"/>
      <c r="H204" s="27"/>
      <c r="I204" s="27"/>
      <c r="J204" s="24" t="s">
        <v>37</v>
      </c>
      <c r="K204" s="24" t="s">
        <v>184</v>
      </c>
      <c r="L204" s="23" t="s">
        <v>190</v>
      </c>
    </row>
    <row r="205" spans="1:13" x14ac:dyDescent="0.3">
      <c r="A205" s="26"/>
      <c r="B205" s="24"/>
      <c r="C205" s="24" t="s">
        <v>1558</v>
      </c>
      <c r="D205" s="26" t="s">
        <v>1561</v>
      </c>
      <c r="E205" s="27"/>
      <c r="F205" s="27"/>
      <c r="G205" s="27"/>
      <c r="H205" s="27"/>
      <c r="I205" s="27"/>
      <c r="J205" s="24" t="s">
        <v>39</v>
      </c>
      <c r="K205" s="24" t="s">
        <v>1575</v>
      </c>
      <c r="L205" s="23" t="s">
        <v>187</v>
      </c>
    </row>
    <row r="206" spans="1:13" x14ac:dyDescent="0.3">
      <c r="A206" s="26"/>
      <c r="B206" s="24"/>
      <c r="C206" s="24" t="s">
        <v>1559</v>
      </c>
      <c r="D206" s="26" t="s">
        <v>183</v>
      </c>
      <c r="E206" s="27"/>
      <c r="F206" s="27"/>
      <c r="G206" s="27"/>
      <c r="H206" s="27"/>
      <c r="I206" s="27"/>
      <c r="J206" s="24"/>
      <c r="K206" s="24" t="s">
        <v>1576</v>
      </c>
      <c r="L206" s="23" t="s">
        <v>188</v>
      </c>
    </row>
    <row r="207" spans="1:13" x14ac:dyDescent="0.3">
      <c r="A207" s="26"/>
      <c r="B207" s="24"/>
      <c r="C207" s="24" t="s">
        <v>1574</v>
      </c>
      <c r="D207" s="26" t="s">
        <v>1616</v>
      </c>
      <c r="E207" s="27"/>
      <c r="F207" s="27"/>
      <c r="G207" s="27"/>
      <c r="H207" s="27"/>
      <c r="I207" s="27"/>
      <c r="J207" s="24"/>
      <c r="K207" s="24" t="s">
        <v>1577</v>
      </c>
      <c r="L207" s="23" t="s">
        <v>189</v>
      </c>
    </row>
    <row r="208" spans="1:13" x14ac:dyDescent="0.3">
      <c r="A208" s="26"/>
      <c r="B208" s="24"/>
      <c r="C208" s="24" t="s">
        <v>1144</v>
      </c>
      <c r="D208" s="26" t="s">
        <v>1561</v>
      </c>
      <c r="E208" s="27"/>
      <c r="F208" s="27"/>
      <c r="G208" s="27"/>
      <c r="H208" s="27"/>
      <c r="I208" s="27"/>
      <c r="J208" s="24"/>
      <c r="K208" s="24" t="s">
        <v>47</v>
      </c>
      <c r="L208" s="24"/>
    </row>
    <row r="209" spans="1:13" x14ac:dyDescent="0.3">
      <c r="A209" s="31"/>
      <c r="B209" s="29"/>
      <c r="C209" s="29" t="s">
        <v>47</v>
      </c>
      <c r="D209" s="31" t="s">
        <v>1617</v>
      </c>
      <c r="E209" s="32"/>
      <c r="F209" s="32"/>
      <c r="G209" s="32"/>
      <c r="H209" s="32"/>
      <c r="I209" s="32"/>
      <c r="J209" s="29"/>
      <c r="K209" s="29"/>
      <c r="L209" s="29"/>
    </row>
    <row r="210" spans="1:13" s="33" customFormat="1" x14ac:dyDescent="0.3">
      <c r="A210" s="53"/>
      <c r="D210" s="53"/>
      <c r="E210" s="34"/>
      <c r="F210" s="34"/>
      <c r="G210" s="34"/>
      <c r="H210" s="34"/>
      <c r="I210" s="34"/>
      <c r="M210" s="155"/>
    </row>
    <row r="211" spans="1:13" s="33" customFormat="1" x14ac:dyDescent="0.3">
      <c r="A211" s="53"/>
      <c r="D211" s="53"/>
      <c r="E211" s="34"/>
      <c r="F211" s="34"/>
      <c r="G211" s="34"/>
      <c r="H211" s="34"/>
      <c r="I211" s="34"/>
      <c r="M211" s="155"/>
    </row>
    <row r="212" spans="1:13" s="33" customFormat="1" x14ac:dyDescent="0.3">
      <c r="A212" s="53"/>
      <c r="D212" s="53"/>
      <c r="E212" s="34"/>
      <c r="F212" s="34"/>
      <c r="G212" s="34"/>
      <c r="H212" s="34"/>
      <c r="I212" s="34"/>
      <c r="M212" s="155"/>
    </row>
    <row r="213" spans="1:13" s="33" customFormat="1" x14ac:dyDescent="0.3">
      <c r="A213" s="53"/>
      <c r="D213" s="53"/>
      <c r="E213" s="34"/>
      <c r="F213" s="34"/>
      <c r="G213" s="34"/>
      <c r="H213" s="34"/>
      <c r="I213" s="34"/>
      <c r="M213" s="155"/>
    </row>
    <row r="214" spans="1:13" s="33" customFormat="1" x14ac:dyDescent="0.3">
      <c r="A214" s="53"/>
      <c r="D214" s="53"/>
      <c r="E214" s="34"/>
      <c r="F214" s="34"/>
      <c r="G214" s="34"/>
      <c r="H214" s="34"/>
      <c r="I214" s="34"/>
      <c r="M214" s="155">
        <v>54</v>
      </c>
    </row>
    <row r="215" spans="1:13" s="33" customFormat="1" x14ac:dyDescent="0.3">
      <c r="A215" s="53"/>
      <c r="D215" s="53"/>
      <c r="E215" s="34"/>
      <c r="F215" s="34"/>
      <c r="G215" s="34"/>
      <c r="H215" s="34"/>
      <c r="I215" s="34"/>
      <c r="M215" s="155"/>
    </row>
    <row r="216" spans="1:13" x14ac:dyDescent="0.3">
      <c r="A216" s="164" t="s">
        <v>5</v>
      </c>
      <c r="B216" s="8" t="s">
        <v>6</v>
      </c>
      <c r="C216" s="8" t="s">
        <v>7</v>
      </c>
      <c r="D216" s="9" t="s">
        <v>8</v>
      </c>
      <c r="E216" s="181" t="s">
        <v>21</v>
      </c>
      <c r="F216" s="182"/>
      <c r="G216" s="182"/>
      <c r="H216" s="182"/>
      <c r="I216" s="183"/>
      <c r="J216" s="10" t="s">
        <v>9</v>
      </c>
      <c r="K216" s="8" t="s">
        <v>10</v>
      </c>
      <c r="L216" s="8" t="s">
        <v>11</v>
      </c>
    </row>
    <row r="217" spans="1:13" x14ac:dyDescent="0.3">
      <c r="A217" s="165"/>
      <c r="B217" s="12"/>
      <c r="C217" s="12"/>
      <c r="D217" s="11" t="s">
        <v>12</v>
      </c>
      <c r="E217" s="13">
        <v>2561</v>
      </c>
      <c r="F217" s="13">
        <v>2562</v>
      </c>
      <c r="G217" s="13">
        <v>2563</v>
      </c>
      <c r="H217" s="13">
        <v>2564</v>
      </c>
      <c r="I217" s="13">
        <v>2565</v>
      </c>
      <c r="J217" s="11" t="s">
        <v>13</v>
      </c>
      <c r="K217" s="11" t="s">
        <v>14</v>
      </c>
      <c r="L217" s="11" t="s">
        <v>15</v>
      </c>
    </row>
    <row r="218" spans="1:13" x14ac:dyDescent="0.3">
      <c r="A218" s="166"/>
      <c r="B218" s="15"/>
      <c r="C218" s="15"/>
      <c r="D218" s="15"/>
      <c r="E218" s="16" t="s">
        <v>16</v>
      </c>
      <c r="F218" s="16" t="s">
        <v>16</v>
      </c>
      <c r="G218" s="16" t="s">
        <v>16</v>
      </c>
      <c r="H218" s="16" t="s">
        <v>16</v>
      </c>
      <c r="I218" s="16" t="s">
        <v>16</v>
      </c>
      <c r="J218" s="14"/>
      <c r="K218" s="14"/>
      <c r="L218" s="14" t="s">
        <v>17</v>
      </c>
    </row>
    <row r="219" spans="1:13" x14ac:dyDescent="0.3">
      <c r="A219" s="20">
        <v>16</v>
      </c>
      <c r="B219" s="18" t="s">
        <v>1551</v>
      </c>
      <c r="C219" s="18" t="s">
        <v>1557</v>
      </c>
      <c r="D219" s="18" t="s">
        <v>182</v>
      </c>
      <c r="E219" s="21">
        <v>0</v>
      </c>
      <c r="F219" s="21">
        <v>0</v>
      </c>
      <c r="G219" s="21">
        <v>92500</v>
      </c>
      <c r="H219" s="21">
        <v>0</v>
      </c>
      <c r="I219" s="21">
        <v>0</v>
      </c>
      <c r="J219" s="18" t="s">
        <v>34</v>
      </c>
      <c r="K219" s="18" t="s">
        <v>68</v>
      </c>
      <c r="L219" s="17" t="s">
        <v>36</v>
      </c>
    </row>
    <row r="220" spans="1:13" x14ac:dyDescent="0.3">
      <c r="A220" s="26"/>
      <c r="B220" s="24" t="s">
        <v>1564</v>
      </c>
      <c r="C220" s="24" t="s">
        <v>1552</v>
      </c>
      <c r="D220" s="24" t="s">
        <v>1567</v>
      </c>
      <c r="E220" s="27"/>
      <c r="F220" s="27"/>
      <c r="G220" s="27"/>
      <c r="H220" s="27"/>
      <c r="I220" s="27"/>
      <c r="J220" s="24" t="s">
        <v>37</v>
      </c>
      <c r="K220" s="24" t="s">
        <v>184</v>
      </c>
      <c r="L220" s="23" t="s">
        <v>190</v>
      </c>
    </row>
    <row r="221" spans="1:13" x14ac:dyDescent="0.3">
      <c r="A221" s="26"/>
      <c r="B221" s="24" t="s">
        <v>1565</v>
      </c>
      <c r="C221" s="24" t="s">
        <v>1558</v>
      </c>
      <c r="D221" s="24" t="s">
        <v>1568</v>
      </c>
      <c r="E221" s="27"/>
      <c r="F221" s="27"/>
      <c r="G221" s="27"/>
      <c r="H221" s="27"/>
      <c r="I221" s="27"/>
      <c r="J221" s="24" t="s">
        <v>39</v>
      </c>
      <c r="K221" s="24" t="s">
        <v>1575</v>
      </c>
      <c r="L221" s="23" t="s">
        <v>187</v>
      </c>
    </row>
    <row r="222" spans="1:13" x14ac:dyDescent="0.3">
      <c r="A222" s="26"/>
      <c r="B222" s="24" t="s">
        <v>1566</v>
      </c>
      <c r="C222" s="24" t="s">
        <v>1559</v>
      </c>
      <c r="D222" s="24" t="s">
        <v>1569</v>
      </c>
      <c r="E222" s="27"/>
      <c r="F222" s="27"/>
      <c r="G222" s="27"/>
      <c r="H222" s="27"/>
      <c r="I222" s="27"/>
      <c r="J222" s="24"/>
      <c r="K222" s="24" t="s">
        <v>1576</v>
      </c>
      <c r="L222" s="23" t="s">
        <v>188</v>
      </c>
    </row>
    <row r="223" spans="1:13" x14ac:dyDescent="0.3">
      <c r="A223" s="26"/>
      <c r="B223" s="24"/>
      <c r="C223" s="24" t="s">
        <v>1574</v>
      </c>
      <c r="D223" s="24" t="s">
        <v>1570</v>
      </c>
      <c r="E223" s="27"/>
      <c r="F223" s="27"/>
      <c r="G223" s="27"/>
      <c r="H223" s="27"/>
      <c r="I223" s="27"/>
      <c r="J223" s="24"/>
      <c r="K223" s="24" t="s">
        <v>1577</v>
      </c>
      <c r="L223" s="23" t="s">
        <v>189</v>
      </c>
    </row>
    <row r="224" spans="1:13" x14ac:dyDescent="0.3">
      <c r="A224" s="26"/>
      <c r="B224" s="24"/>
      <c r="C224" s="24" t="s">
        <v>1144</v>
      </c>
      <c r="D224" s="24" t="s">
        <v>1562</v>
      </c>
      <c r="E224" s="27"/>
      <c r="F224" s="27"/>
      <c r="G224" s="27"/>
      <c r="H224" s="27"/>
      <c r="I224" s="27"/>
      <c r="J224" s="24"/>
      <c r="K224" s="24" t="s">
        <v>47</v>
      </c>
      <c r="L224" s="24"/>
    </row>
    <row r="225" spans="1:13" x14ac:dyDescent="0.3">
      <c r="A225" s="26"/>
      <c r="B225" s="24"/>
      <c r="C225" s="24" t="s">
        <v>47</v>
      </c>
      <c r="D225" s="24" t="s">
        <v>1563</v>
      </c>
      <c r="E225" s="27"/>
      <c r="F225" s="27"/>
      <c r="G225" s="27"/>
      <c r="H225" s="27"/>
      <c r="I225" s="27"/>
      <c r="J225" s="24"/>
      <c r="K225" s="24"/>
      <c r="L225" s="24"/>
    </row>
    <row r="226" spans="1:13" x14ac:dyDescent="0.3">
      <c r="A226" s="31"/>
      <c r="B226" s="29"/>
      <c r="C226" s="29"/>
      <c r="D226" s="29" t="s">
        <v>1571</v>
      </c>
      <c r="E226" s="32"/>
      <c r="F226" s="32"/>
      <c r="G226" s="32"/>
      <c r="H226" s="32"/>
      <c r="I226" s="32"/>
      <c r="J226" s="29"/>
      <c r="K226" s="29"/>
      <c r="L226" s="29"/>
    </row>
    <row r="227" spans="1:13" x14ac:dyDescent="0.3">
      <c r="A227" s="20">
        <v>17</v>
      </c>
      <c r="B227" s="18" t="s">
        <v>90</v>
      </c>
      <c r="C227" s="18" t="s">
        <v>1557</v>
      </c>
      <c r="D227" s="18" t="s">
        <v>95</v>
      </c>
      <c r="E227" s="21">
        <v>0</v>
      </c>
      <c r="F227" s="21">
        <v>0</v>
      </c>
      <c r="G227" s="38">
        <v>401800</v>
      </c>
      <c r="H227" s="21">
        <v>0</v>
      </c>
      <c r="I227" s="21">
        <v>0</v>
      </c>
      <c r="J227" s="18" t="s">
        <v>34</v>
      </c>
      <c r="K227" s="18" t="s">
        <v>68</v>
      </c>
      <c r="L227" s="18" t="s">
        <v>36</v>
      </c>
    </row>
    <row r="228" spans="1:13" x14ac:dyDescent="0.3">
      <c r="A228" s="26"/>
      <c r="B228" s="24" t="s">
        <v>1572</v>
      </c>
      <c r="C228" s="24" t="s">
        <v>1578</v>
      </c>
      <c r="D228" s="24" t="s">
        <v>1579</v>
      </c>
      <c r="E228" s="27"/>
      <c r="F228" s="27"/>
      <c r="G228" s="27"/>
      <c r="H228" s="27"/>
      <c r="I228" s="27"/>
      <c r="J228" s="24" t="s">
        <v>37</v>
      </c>
      <c r="K228" s="24" t="s">
        <v>184</v>
      </c>
      <c r="L228" s="24"/>
    </row>
    <row r="229" spans="1:13" x14ac:dyDescent="0.3">
      <c r="A229" s="26"/>
      <c r="B229" s="24" t="s">
        <v>1573</v>
      </c>
      <c r="C229" s="24" t="s">
        <v>1574</v>
      </c>
      <c r="D229" s="24" t="s">
        <v>1580</v>
      </c>
      <c r="E229" s="27"/>
      <c r="F229" s="27"/>
      <c r="G229" s="27"/>
      <c r="H229" s="27"/>
      <c r="I229" s="27"/>
      <c r="J229" s="24" t="s">
        <v>39</v>
      </c>
      <c r="K229" s="24" t="s">
        <v>1575</v>
      </c>
      <c r="L229" s="24"/>
    </row>
    <row r="230" spans="1:13" x14ac:dyDescent="0.3">
      <c r="A230" s="26"/>
      <c r="B230" s="24"/>
      <c r="C230" s="24" t="s">
        <v>1144</v>
      </c>
      <c r="D230" s="24" t="s">
        <v>1581</v>
      </c>
      <c r="E230" s="27"/>
      <c r="F230" s="27"/>
      <c r="G230" s="27"/>
      <c r="H230" s="27"/>
      <c r="I230" s="27"/>
      <c r="J230" s="24"/>
      <c r="K230" s="24" t="s">
        <v>1576</v>
      </c>
      <c r="L230" s="24"/>
    </row>
    <row r="231" spans="1:13" x14ac:dyDescent="0.3">
      <c r="A231" s="26"/>
      <c r="B231" s="24"/>
      <c r="C231" s="24" t="s">
        <v>47</v>
      </c>
      <c r="D231" s="24" t="s">
        <v>1582</v>
      </c>
      <c r="E231" s="27"/>
      <c r="F231" s="27"/>
      <c r="G231" s="27"/>
      <c r="H231" s="27"/>
      <c r="I231" s="27"/>
      <c r="J231" s="24"/>
      <c r="K231" s="24" t="s">
        <v>1577</v>
      </c>
      <c r="L231" s="24"/>
    </row>
    <row r="232" spans="1:13" x14ac:dyDescent="0.3">
      <c r="A232" s="31"/>
      <c r="B232" s="29"/>
      <c r="C232" s="29"/>
      <c r="D232" s="29"/>
      <c r="E232" s="32"/>
      <c r="F232" s="32"/>
      <c r="G232" s="32"/>
      <c r="H232" s="32"/>
      <c r="I232" s="32"/>
      <c r="J232" s="29"/>
      <c r="K232" s="29" t="s">
        <v>47</v>
      </c>
      <c r="L232" s="29"/>
    </row>
    <row r="233" spans="1:13" x14ac:dyDescent="0.3">
      <c r="A233" s="94">
        <v>18</v>
      </c>
      <c r="B233" s="18" t="s">
        <v>90</v>
      </c>
      <c r="C233" s="18" t="s">
        <v>1557</v>
      </c>
      <c r="D233" s="18" t="s">
        <v>95</v>
      </c>
      <c r="E233" s="21">
        <v>0</v>
      </c>
      <c r="F233" s="21">
        <v>0</v>
      </c>
      <c r="G233" s="38">
        <v>0</v>
      </c>
      <c r="H233" s="38">
        <v>500000</v>
      </c>
      <c r="I233" s="21">
        <v>0</v>
      </c>
      <c r="J233" s="18" t="s">
        <v>34</v>
      </c>
      <c r="K233" s="18" t="s">
        <v>68</v>
      </c>
      <c r="L233" s="18" t="s">
        <v>36</v>
      </c>
    </row>
    <row r="234" spans="1:13" x14ac:dyDescent="0.3">
      <c r="A234" s="159"/>
      <c r="B234" s="24" t="s">
        <v>1583</v>
      </c>
      <c r="C234" s="24" t="s">
        <v>1578</v>
      </c>
      <c r="D234" s="24" t="s">
        <v>1579</v>
      </c>
      <c r="E234" s="27"/>
      <c r="F234" s="27"/>
      <c r="G234" s="27"/>
      <c r="H234" s="27"/>
      <c r="I234" s="27"/>
      <c r="J234" s="24" t="s">
        <v>37</v>
      </c>
      <c r="K234" s="24" t="s">
        <v>184</v>
      </c>
      <c r="L234" s="24"/>
    </row>
    <row r="235" spans="1:13" x14ac:dyDescent="0.3">
      <c r="A235" s="159"/>
      <c r="B235" s="24" t="s">
        <v>1584</v>
      </c>
      <c r="C235" s="24" t="s">
        <v>1574</v>
      </c>
      <c r="D235" s="24" t="s">
        <v>1580</v>
      </c>
      <c r="E235" s="27"/>
      <c r="F235" s="27"/>
      <c r="G235" s="27"/>
      <c r="H235" s="27"/>
      <c r="I235" s="27"/>
      <c r="J235" s="24" t="s">
        <v>39</v>
      </c>
      <c r="K235" s="24" t="s">
        <v>1575</v>
      </c>
      <c r="L235" s="24"/>
    </row>
    <row r="236" spans="1:13" x14ac:dyDescent="0.3">
      <c r="A236" s="159"/>
      <c r="B236" s="24"/>
      <c r="C236" s="24" t="s">
        <v>1144</v>
      </c>
      <c r="D236" s="24" t="s">
        <v>1585</v>
      </c>
      <c r="E236" s="27"/>
      <c r="F236" s="27"/>
      <c r="G236" s="27"/>
      <c r="H236" s="27"/>
      <c r="I236" s="27"/>
      <c r="J236" s="24"/>
      <c r="K236" s="24" t="s">
        <v>1576</v>
      </c>
      <c r="L236" s="24"/>
    </row>
    <row r="237" spans="1:13" x14ac:dyDescent="0.3">
      <c r="A237" s="159"/>
      <c r="B237" s="24"/>
      <c r="C237" s="24" t="s">
        <v>47</v>
      </c>
      <c r="D237" s="24" t="s">
        <v>1582</v>
      </c>
      <c r="E237" s="27"/>
      <c r="F237" s="27"/>
      <c r="G237" s="27"/>
      <c r="H237" s="27"/>
      <c r="I237" s="27"/>
      <c r="J237" s="24"/>
      <c r="K237" s="24" t="s">
        <v>1577</v>
      </c>
      <c r="L237" s="24"/>
    </row>
    <row r="238" spans="1:13" x14ac:dyDescent="0.3">
      <c r="A238" s="169"/>
      <c r="B238" s="29"/>
      <c r="C238" s="29"/>
      <c r="D238" s="29"/>
      <c r="E238" s="32"/>
      <c r="F238" s="32"/>
      <c r="G238" s="32"/>
      <c r="H238" s="32"/>
      <c r="I238" s="32"/>
      <c r="J238" s="29"/>
      <c r="K238" s="29" t="s">
        <v>47</v>
      </c>
      <c r="L238" s="29"/>
    </row>
    <row r="239" spans="1:13" s="33" customFormat="1" x14ac:dyDescent="0.3">
      <c r="A239" s="53"/>
      <c r="E239" s="34"/>
      <c r="F239" s="34"/>
      <c r="G239" s="34"/>
      <c r="H239" s="34"/>
      <c r="I239" s="34"/>
      <c r="M239" s="155"/>
    </row>
    <row r="240" spans="1:13" s="33" customFormat="1" x14ac:dyDescent="0.3">
      <c r="A240" s="53"/>
      <c r="E240" s="34"/>
      <c r="F240" s="34"/>
      <c r="G240" s="34"/>
      <c r="H240" s="34"/>
      <c r="I240" s="34"/>
      <c r="M240" s="155"/>
    </row>
    <row r="241" spans="1:13" s="33" customFormat="1" x14ac:dyDescent="0.3">
      <c r="A241" s="53"/>
      <c r="E241" s="34"/>
      <c r="F241" s="34"/>
      <c r="G241" s="34"/>
      <c r="H241" s="34"/>
      <c r="I241" s="34"/>
      <c r="M241" s="155">
        <v>55</v>
      </c>
    </row>
    <row r="242" spans="1:13" s="33" customFormat="1" x14ac:dyDescent="0.3">
      <c r="A242" s="53"/>
      <c r="E242" s="34"/>
      <c r="F242" s="34"/>
      <c r="G242" s="34"/>
      <c r="H242" s="34"/>
      <c r="I242" s="34"/>
      <c r="M242" s="155"/>
    </row>
    <row r="243" spans="1:13" s="33" customFormat="1" x14ac:dyDescent="0.3">
      <c r="A243" s="164" t="s">
        <v>5</v>
      </c>
      <c r="B243" s="8" t="s">
        <v>6</v>
      </c>
      <c r="C243" s="8" t="s">
        <v>7</v>
      </c>
      <c r="D243" s="9" t="s">
        <v>8</v>
      </c>
      <c r="E243" s="181" t="s">
        <v>21</v>
      </c>
      <c r="F243" s="182"/>
      <c r="G243" s="182"/>
      <c r="H243" s="182"/>
      <c r="I243" s="183"/>
      <c r="J243" s="10" t="s">
        <v>9</v>
      </c>
      <c r="K243" s="8" t="s">
        <v>10</v>
      </c>
      <c r="L243" s="8" t="s">
        <v>11</v>
      </c>
      <c r="M243" s="155"/>
    </row>
    <row r="244" spans="1:13" s="33" customFormat="1" x14ac:dyDescent="0.3">
      <c r="A244" s="165"/>
      <c r="B244" s="12"/>
      <c r="C244" s="12"/>
      <c r="D244" s="11" t="s">
        <v>12</v>
      </c>
      <c r="E244" s="13">
        <v>2561</v>
      </c>
      <c r="F244" s="13">
        <v>2562</v>
      </c>
      <c r="G244" s="13">
        <v>2563</v>
      </c>
      <c r="H244" s="13">
        <v>2564</v>
      </c>
      <c r="I244" s="13">
        <v>2565</v>
      </c>
      <c r="J244" s="11" t="s">
        <v>13</v>
      </c>
      <c r="K244" s="11" t="s">
        <v>14</v>
      </c>
      <c r="L244" s="11" t="s">
        <v>15</v>
      </c>
      <c r="M244" s="155"/>
    </row>
    <row r="245" spans="1:13" s="33" customFormat="1" x14ac:dyDescent="0.3">
      <c r="A245" s="166"/>
      <c r="B245" s="15"/>
      <c r="C245" s="15"/>
      <c r="D245" s="15"/>
      <c r="E245" s="16" t="s">
        <v>16</v>
      </c>
      <c r="F245" s="16" t="s">
        <v>16</v>
      </c>
      <c r="G245" s="16" t="s">
        <v>16</v>
      </c>
      <c r="H245" s="16" t="s">
        <v>16</v>
      </c>
      <c r="I245" s="16" t="s">
        <v>16</v>
      </c>
      <c r="J245" s="14"/>
      <c r="K245" s="14"/>
      <c r="L245" s="11" t="s">
        <v>17</v>
      </c>
      <c r="M245" s="155"/>
    </row>
    <row r="246" spans="1:13" x14ac:dyDescent="0.3">
      <c r="A246" s="26">
        <v>19</v>
      </c>
      <c r="B246" s="24" t="s">
        <v>90</v>
      </c>
      <c r="C246" s="24" t="s">
        <v>1557</v>
      </c>
      <c r="D246" s="24" t="s">
        <v>95</v>
      </c>
      <c r="E246" s="27">
        <v>0</v>
      </c>
      <c r="F246" s="27">
        <v>0</v>
      </c>
      <c r="G246" s="46">
        <v>0</v>
      </c>
      <c r="H246" s="46">
        <v>225000</v>
      </c>
      <c r="I246" s="27">
        <v>0</v>
      </c>
      <c r="J246" s="24" t="s">
        <v>34</v>
      </c>
      <c r="K246" s="24" t="s">
        <v>68</v>
      </c>
      <c r="L246" s="24" t="s">
        <v>36</v>
      </c>
    </row>
    <row r="247" spans="1:13" x14ac:dyDescent="0.3">
      <c r="A247" s="26"/>
      <c r="B247" s="24" t="s">
        <v>1586</v>
      </c>
      <c r="C247" s="24" t="s">
        <v>1578</v>
      </c>
      <c r="D247" s="24" t="s">
        <v>1579</v>
      </c>
      <c r="E247" s="27"/>
      <c r="F247" s="27"/>
      <c r="G247" s="46"/>
      <c r="H247" s="27"/>
      <c r="I247" s="27"/>
      <c r="J247" s="24" t="s">
        <v>37</v>
      </c>
      <c r="K247" s="24" t="s">
        <v>184</v>
      </c>
      <c r="L247" s="24"/>
    </row>
    <row r="248" spans="1:13" x14ac:dyDescent="0.3">
      <c r="A248" s="26"/>
      <c r="B248" s="24" t="s">
        <v>1587</v>
      </c>
      <c r="C248" s="24" t="s">
        <v>1574</v>
      </c>
      <c r="D248" s="24" t="s">
        <v>1580</v>
      </c>
      <c r="E248" s="27"/>
      <c r="F248" s="27"/>
      <c r="G248" s="46"/>
      <c r="H248" s="27"/>
      <c r="I248" s="27"/>
      <c r="J248" s="24" t="s">
        <v>39</v>
      </c>
      <c r="K248" s="24" t="s">
        <v>1575</v>
      </c>
      <c r="L248" s="24"/>
    </row>
    <row r="249" spans="1:13" x14ac:dyDescent="0.3">
      <c r="A249" s="26"/>
      <c r="B249" s="24"/>
      <c r="C249" s="24" t="s">
        <v>1144</v>
      </c>
      <c r="D249" s="24" t="s">
        <v>1588</v>
      </c>
      <c r="E249" s="27"/>
      <c r="F249" s="27"/>
      <c r="G249" s="46"/>
      <c r="H249" s="27"/>
      <c r="I249" s="27"/>
      <c r="J249" s="24"/>
      <c r="K249" s="24" t="s">
        <v>1576</v>
      </c>
      <c r="L249" s="24"/>
    </row>
    <row r="250" spans="1:13" x14ac:dyDescent="0.3">
      <c r="A250" s="26"/>
      <c r="B250" s="24"/>
      <c r="C250" s="24" t="s">
        <v>47</v>
      </c>
      <c r="D250" s="24" t="s">
        <v>1582</v>
      </c>
      <c r="E250" s="27"/>
      <c r="F250" s="27"/>
      <c r="G250" s="46"/>
      <c r="H250" s="27"/>
      <c r="I250" s="27"/>
      <c r="J250" s="24"/>
      <c r="K250" s="24" t="s">
        <v>1577</v>
      </c>
      <c r="L250" s="24"/>
    </row>
    <row r="251" spans="1:13" x14ac:dyDescent="0.3">
      <c r="A251" s="26"/>
      <c r="B251" s="24"/>
      <c r="C251" s="24"/>
      <c r="D251" s="24"/>
      <c r="E251" s="27"/>
      <c r="F251" s="27"/>
      <c r="G251" s="46"/>
      <c r="H251" s="27"/>
      <c r="I251" s="27"/>
      <c r="J251" s="24"/>
      <c r="K251" s="24" t="s">
        <v>47</v>
      </c>
      <c r="L251" s="24"/>
    </row>
    <row r="252" spans="1:13" x14ac:dyDescent="0.3">
      <c r="A252" s="20">
        <v>20</v>
      </c>
      <c r="B252" s="18" t="s">
        <v>90</v>
      </c>
      <c r="C252" s="18" t="s">
        <v>1557</v>
      </c>
      <c r="D252" s="20" t="s">
        <v>1618</v>
      </c>
      <c r="E252" s="21">
        <v>0</v>
      </c>
      <c r="F252" s="21">
        <v>0</v>
      </c>
      <c r="G252" s="38">
        <v>0</v>
      </c>
      <c r="H252" s="38">
        <v>469000</v>
      </c>
      <c r="I252" s="21">
        <v>0</v>
      </c>
      <c r="J252" s="18" t="s">
        <v>34</v>
      </c>
      <c r="K252" s="18" t="s">
        <v>68</v>
      </c>
      <c r="L252" s="18" t="s">
        <v>36</v>
      </c>
    </row>
    <row r="253" spans="1:13" x14ac:dyDescent="0.3">
      <c r="A253" s="26"/>
      <c r="B253" s="24" t="s">
        <v>1589</v>
      </c>
      <c r="C253" s="24" t="s">
        <v>1578</v>
      </c>
      <c r="D253" s="26" t="s">
        <v>1619</v>
      </c>
      <c r="E253" s="27"/>
      <c r="F253" s="27"/>
      <c r="G253" s="27"/>
      <c r="H253" s="27"/>
      <c r="I253" s="27"/>
      <c r="J253" s="24" t="s">
        <v>37</v>
      </c>
      <c r="K253" s="24" t="s">
        <v>184</v>
      </c>
      <c r="L253" s="24"/>
    </row>
    <row r="254" spans="1:13" x14ac:dyDescent="0.3">
      <c r="A254" s="26"/>
      <c r="B254" s="24" t="s">
        <v>1590</v>
      </c>
      <c r="C254" s="24" t="s">
        <v>1574</v>
      </c>
      <c r="D254" s="26" t="s">
        <v>1620</v>
      </c>
      <c r="E254" s="27"/>
      <c r="F254" s="27"/>
      <c r="G254" s="27"/>
      <c r="H254" s="27"/>
      <c r="I254" s="27"/>
      <c r="J254" s="24" t="s">
        <v>39</v>
      </c>
      <c r="K254" s="24" t="s">
        <v>1575</v>
      </c>
      <c r="L254" s="24"/>
    </row>
    <row r="255" spans="1:13" x14ac:dyDescent="0.3">
      <c r="A255" s="26"/>
      <c r="B255" s="24"/>
      <c r="C255" s="24" t="s">
        <v>1144</v>
      </c>
      <c r="D255" s="26" t="s">
        <v>1621</v>
      </c>
      <c r="E255" s="27"/>
      <c r="F255" s="27"/>
      <c r="G255" s="27"/>
      <c r="H255" s="27"/>
      <c r="I255" s="27"/>
      <c r="J255" s="24"/>
      <c r="K255" s="24" t="s">
        <v>1576</v>
      </c>
      <c r="L255" s="24"/>
    </row>
    <row r="256" spans="1:13" x14ac:dyDescent="0.3">
      <c r="A256" s="26"/>
      <c r="B256" s="24"/>
      <c r="C256" s="24" t="s">
        <v>47</v>
      </c>
      <c r="D256" s="26" t="s">
        <v>1622</v>
      </c>
      <c r="E256" s="27"/>
      <c r="F256" s="27"/>
      <c r="G256" s="27"/>
      <c r="H256" s="27"/>
      <c r="I256" s="27"/>
      <c r="J256" s="24"/>
      <c r="K256" s="24" t="s">
        <v>1577</v>
      </c>
      <c r="L256" s="24"/>
    </row>
    <row r="257" spans="1:13" x14ac:dyDescent="0.3">
      <c r="A257" s="26"/>
      <c r="B257" s="24"/>
      <c r="C257" s="24"/>
      <c r="D257" s="26" t="s">
        <v>1623</v>
      </c>
      <c r="E257" s="27"/>
      <c r="F257" s="27"/>
      <c r="G257" s="27"/>
      <c r="H257" s="27"/>
      <c r="I257" s="27"/>
      <c r="J257" s="24"/>
      <c r="K257" s="24" t="s">
        <v>47</v>
      </c>
      <c r="L257" s="24"/>
    </row>
    <row r="258" spans="1:13" x14ac:dyDescent="0.3">
      <c r="A258" s="26"/>
      <c r="B258" s="24"/>
      <c r="C258" s="24"/>
      <c r="D258" s="26" t="s">
        <v>1624</v>
      </c>
      <c r="E258" s="27"/>
      <c r="F258" s="27"/>
      <c r="G258" s="27"/>
      <c r="H258" s="27"/>
      <c r="I258" s="27"/>
      <c r="J258" s="24"/>
      <c r="K258" s="24"/>
      <c r="L258" s="24"/>
    </row>
    <row r="259" spans="1:13" x14ac:dyDescent="0.3">
      <c r="A259" s="26"/>
      <c r="B259" s="24"/>
      <c r="C259" s="24"/>
      <c r="D259" s="26" t="s">
        <v>1598</v>
      </c>
      <c r="E259" s="27"/>
      <c r="F259" s="27"/>
      <c r="G259" s="27"/>
      <c r="H259" s="27"/>
      <c r="I259" s="27"/>
      <c r="J259" s="24"/>
      <c r="K259" s="24"/>
      <c r="L259" s="24"/>
    </row>
    <row r="260" spans="1:13" x14ac:dyDescent="0.3">
      <c r="A260" s="31"/>
      <c r="B260" s="29"/>
      <c r="C260" s="29"/>
      <c r="D260" s="31" t="s">
        <v>1411</v>
      </c>
      <c r="E260" s="32"/>
      <c r="F260" s="32"/>
      <c r="G260" s="32"/>
      <c r="H260" s="32"/>
      <c r="I260" s="32"/>
      <c r="J260" s="29"/>
      <c r="K260" s="29"/>
      <c r="L260" s="29"/>
    </row>
    <row r="261" spans="1:13" x14ac:dyDescent="0.3">
      <c r="A261" s="20">
        <v>21</v>
      </c>
      <c r="B261" s="18" t="s">
        <v>90</v>
      </c>
      <c r="C261" s="18" t="s">
        <v>1557</v>
      </c>
      <c r="D261" s="20" t="s">
        <v>1618</v>
      </c>
      <c r="E261" s="21">
        <v>0</v>
      </c>
      <c r="F261" s="21">
        <v>0</v>
      </c>
      <c r="G261" s="38">
        <v>446800</v>
      </c>
      <c r="H261" s="21">
        <v>0</v>
      </c>
      <c r="I261" s="21">
        <v>0</v>
      </c>
      <c r="J261" s="18" t="s">
        <v>34</v>
      </c>
      <c r="K261" s="18" t="s">
        <v>68</v>
      </c>
      <c r="L261" s="18" t="s">
        <v>36</v>
      </c>
    </row>
    <row r="262" spans="1:13" x14ac:dyDescent="0.3">
      <c r="A262" s="26"/>
      <c r="B262" s="24" t="s">
        <v>1589</v>
      </c>
      <c r="C262" s="24" t="s">
        <v>1578</v>
      </c>
      <c r="D262" s="26" t="s">
        <v>1619</v>
      </c>
      <c r="E262" s="27"/>
      <c r="F262" s="27"/>
      <c r="G262" s="27"/>
      <c r="H262" s="27"/>
      <c r="I262" s="27"/>
      <c r="J262" s="24" t="s">
        <v>37</v>
      </c>
      <c r="K262" s="24" t="s">
        <v>184</v>
      </c>
      <c r="L262" s="24"/>
    </row>
    <row r="263" spans="1:13" x14ac:dyDescent="0.3">
      <c r="A263" s="26"/>
      <c r="B263" s="24" t="s">
        <v>113</v>
      </c>
      <c r="C263" s="24" t="s">
        <v>1574</v>
      </c>
      <c r="D263" s="26" t="s">
        <v>1625</v>
      </c>
      <c r="E263" s="27"/>
      <c r="F263" s="27"/>
      <c r="G263" s="27"/>
      <c r="H263" s="27"/>
      <c r="I263" s="27"/>
      <c r="J263" s="24" t="s">
        <v>39</v>
      </c>
      <c r="K263" s="24" t="s">
        <v>1575</v>
      </c>
      <c r="L263" s="24"/>
    </row>
    <row r="264" spans="1:13" x14ac:dyDescent="0.3">
      <c r="A264" s="26"/>
      <c r="B264" s="24"/>
      <c r="C264" s="24" t="s">
        <v>1144</v>
      </c>
      <c r="D264" s="26" t="s">
        <v>1626</v>
      </c>
      <c r="E264" s="27"/>
      <c r="F264" s="27"/>
      <c r="G264" s="27"/>
      <c r="H264" s="27"/>
      <c r="I264" s="27"/>
      <c r="J264" s="24"/>
      <c r="K264" s="24" t="s">
        <v>1576</v>
      </c>
      <c r="L264" s="24"/>
    </row>
    <row r="265" spans="1:13" x14ac:dyDescent="0.3">
      <c r="A265" s="26"/>
      <c r="B265" s="24"/>
      <c r="C265" s="24" t="s">
        <v>47</v>
      </c>
      <c r="D265" s="26" t="s">
        <v>1595</v>
      </c>
      <c r="E265" s="27"/>
      <c r="F265" s="27"/>
      <c r="G265" s="27"/>
      <c r="H265" s="27"/>
      <c r="I265" s="27"/>
      <c r="J265" s="24"/>
      <c r="K265" s="24" t="s">
        <v>1577</v>
      </c>
      <c r="L265" s="24"/>
    </row>
    <row r="266" spans="1:13" x14ac:dyDescent="0.3">
      <c r="A266" s="26"/>
      <c r="B266" s="24"/>
      <c r="C266" s="24"/>
      <c r="D266" s="26" t="s">
        <v>1596</v>
      </c>
      <c r="E266" s="27"/>
      <c r="F266" s="27"/>
      <c r="G266" s="27"/>
      <c r="H266" s="27"/>
      <c r="I266" s="27"/>
      <c r="J266" s="24"/>
      <c r="K266" s="24" t="s">
        <v>47</v>
      </c>
      <c r="L266" s="24"/>
    </row>
    <row r="267" spans="1:13" x14ac:dyDescent="0.3">
      <c r="A267" s="26"/>
      <c r="B267" s="24"/>
      <c r="C267" s="24"/>
      <c r="D267" s="26" t="s">
        <v>1594</v>
      </c>
      <c r="E267" s="27"/>
      <c r="F267" s="27"/>
      <c r="G267" s="27"/>
      <c r="H267" s="27"/>
      <c r="I267" s="27"/>
      <c r="J267" s="24"/>
      <c r="K267" s="24"/>
      <c r="L267" s="24"/>
    </row>
    <row r="268" spans="1:13" x14ac:dyDescent="0.3">
      <c r="A268" s="26"/>
      <c r="B268" s="24"/>
      <c r="C268" s="24"/>
      <c r="D268" s="26" t="s">
        <v>1597</v>
      </c>
      <c r="E268" s="27"/>
      <c r="F268" s="27"/>
      <c r="G268" s="27"/>
      <c r="H268" s="27"/>
      <c r="I268" s="27"/>
      <c r="J268" s="24"/>
      <c r="K268" s="24"/>
      <c r="L268" s="24"/>
    </row>
    <row r="269" spans="1:13" x14ac:dyDescent="0.3">
      <c r="A269" s="31"/>
      <c r="B269" s="29"/>
      <c r="C269" s="29"/>
      <c r="D269" s="31" t="s">
        <v>1411</v>
      </c>
      <c r="E269" s="32"/>
      <c r="F269" s="32"/>
      <c r="G269" s="32"/>
      <c r="H269" s="32"/>
      <c r="I269" s="32"/>
      <c r="J269" s="29"/>
      <c r="K269" s="29"/>
      <c r="L269" s="29"/>
      <c r="M269" s="154">
        <v>56</v>
      </c>
    </row>
    <row r="270" spans="1:13" s="33" customFormat="1" x14ac:dyDescent="0.3">
      <c r="A270" s="164" t="s">
        <v>5</v>
      </c>
      <c r="B270" s="8" t="s">
        <v>6</v>
      </c>
      <c r="C270" s="8" t="s">
        <v>7</v>
      </c>
      <c r="D270" s="9" t="s">
        <v>8</v>
      </c>
      <c r="E270" s="181" t="s">
        <v>21</v>
      </c>
      <c r="F270" s="182"/>
      <c r="G270" s="182"/>
      <c r="H270" s="182"/>
      <c r="I270" s="183"/>
      <c r="J270" s="10" t="s">
        <v>9</v>
      </c>
      <c r="K270" s="8" t="s">
        <v>10</v>
      </c>
      <c r="L270" s="8" t="s">
        <v>11</v>
      </c>
      <c r="M270" s="155"/>
    </row>
    <row r="271" spans="1:13" s="33" customFormat="1" x14ac:dyDescent="0.3">
      <c r="A271" s="165"/>
      <c r="B271" s="12"/>
      <c r="C271" s="12"/>
      <c r="D271" s="11" t="s">
        <v>12</v>
      </c>
      <c r="E271" s="13">
        <v>2561</v>
      </c>
      <c r="F271" s="13">
        <v>2562</v>
      </c>
      <c r="G271" s="13">
        <v>2563</v>
      </c>
      <c r="H271" s="13">
        <v>2564</v>
      </c>
      <c r="I271" s="13">
        <v>2565</v>
      </c>
      <c r="J271" s="11" t="s">
        <v>13</v>
      </c>
      <c r="K271" s="11" t="s">
        <v>14</v>
      </c>
      <c r="L271" s="11" t="s">
        <v>15</v>
      </c>
      <c r="M271" s="155"/>
    </row>
    <row r="272" spans="1:13" s="33" customFormat="1" x14ac:dyDescent="0.3">
      <c r="A272" s="166"/>
      <c r="B272" s="15"/>
      <c r="C272" s="15"/>
      <c r="D272" s="15"/>
      <c r="E272" s="16" t="s">
        <v>16</v>
      </c>
      <c r="F272" s="16" t="s">
        <v>16</v>
      </c>
      <c r="G272" s="16" t="s">
        <v>16</v>
      </c>
      <c r="H272" s="16" t="s">
        <v>16</v>
      </c>
      <c r="I272" s="16" t="s">
        <v>16</v>
      </c>
      <c r="J272" s="14"/>
      <c r="K272" s="14"/>
      <c r="L272" s="14" t="s">
        <v>17</v>
      </c>
      <c r="M272" s="155"/>
    </row>
    <row r="273" spans="1:13" x14ac:dyDescent="0.3">
      <c r="A273" s="26">
        <v>22</v>
      </c>
      <c r="B273" s="24" t="s">
        <v>90</v>
      </c>
      <c r="C273" s="24" t="s">
        <v>1557</v>
      </c>
      <c r="D273" s="24" t="s">
        <v>95</v>
      </c>
      <c r="E273" s="27">
        <v>0</v>
      </c>
      <c r="F273" s="27">
        <v>0</v>
      </c>
      <c r="G273" s="46">
        <v>0</v>
      </c>
      <c r="H273" s="46">
        <v>435000</v>
      </c>
      <c r="I273" s="27">
        <v>0</v>
      </c>
      <c r="J273" s="24" t="s">
        <v>34</v>
      </c>
      <c r="K273" s="24" t="s">
        <v>68</v>
      </c>
      <c r="L273" s="23" t="s">
        <v>36</v>
      </c>
    </row>
    <row r="274" spans="1:13" x14ac:dyDescent="0.3">
      <c r="A274" s="26"/>
      <c r="B274" s="24" t="s">
        <v>1589</v>
      </c>
      <c r="C274" s="24" t="s">
        <v>1578</v>
      </c>
      <c r="D274" s="24" t="s">
        <v>1591</v>
      </c>
      <c r="E274" s="27"/>
      <c r="F274" s="27"/>
      <c r="G274" s="27"/>
      <c r="H274" s="27"/>
      <c r="I274" s="27"/>
      <c r="J274" s="24" t="s">
        <v>37</v>
      </c>
      <c r="K274" s="24" t="s">
        <v>184</v>
      </c>
      <c r="L274" s="24"/>
    </row>
    <row r="275" spans="1:13" x14ac:dyDescent="0.3">
      <c r="A275" s="26"/>
      <c r="B275" s="24" t="s">
        <v>1599</v>
      </c>
      <c r="C275" s="24" t="s">
        <v>1574</v>
      </c>
      <c r="D275" s="24" t="s">
        <v>1600</v>
      </c>
      <c r="E275" s="27"/>
      <c r="F275" s="27"/>
      <c r="G275" s="27"/>
      <c r="H275" s="27"/>
      <c r="I275" s="27"/>
      <c r="J275" s="24" t="s">
        <v>39</v>
      </c>
      <c r="K275" s="24" t="s">
        <v>1575</v>
      </c>
      <c r="L275" s="24"/>
    </row>
    <row r="276" spans="1:13" x14ac:dyDescent="0.3">
      <c r="A276" s="26"/>
      <c r="B276" s="24"/>
      <c r="C276" s="24" t="s">
        <v>1144</v>
      </c>
      <c r="D276" s="24" t="s">
        <v>1592</v>
      </c>
      <c r="E276" s="27"/>
      <c r="F276" s="27"/>
      <c r="G276" s="27"/>
      <c r="H276" s="27"/>
      <c r="I276" s="27"/>
      <c r="J276" s="24"/>
      <c r="K276" s="24" t="s">
        <v>1576</v>
      </c>
      <c r="L276" s="24"/>
    </row>
    <row r="277" spans="1:13" x14ac:dyDescent="0.3">
      <c r="A277" s="26"/>
      <c r="B277" s="24"/>
      <c r="C277" s="24" t="s">
        <v>47</v>
      </c>
      <c r="D277" s="24" t="s">
        <v>1593</v>
      </c>
      <c r="E277" s="27"/>
      <c r="F277" s="27"/>
      <c r="G277" s="27"/>
      <c r="H277" s="27"/>
      <c r="I277" s="27"/>
      <c r="J277" s="24"/>
      <c r="K277" s="24" t="s">
        <v>1577</v>
      </c>
      <c r="L277" s="24"/>
    </row>
    <row r="278" spans="1:13" x14ac:dyDescent="0.3">
      <c r="A278" s="26"/>
      <c r="B278" s="24"/>
      <c r="C278" s="24"/>
      <c r="D278" s="24" t="s">
        <v>1601</v>
      </c>
      <c r="E278" s="27"/>
      <c r="F278" s="27"/>
      <c r="G278" s="27"/>
      <c r="H278" s="27"/>
      <c r="I278" s="27"/>
      <c r="J278" s="24"/>
      <c r="K278" s="24" t="s">
        <v>47</v>
      </c>
      <c r="L278" s="24"/>
    </row>
    <row r="279" spans="1:13" x14ac:dyDescent="0.3">
      <c r="A279" s="26"/>
      <c r="B279" s="24"/>
      <c r="C279" s="24"/>
      <c r="D279" s="24" t="s">
        <v>1596</v>
      </c>
      <c r="E279" s="27"/>
      <c r="F279" s="27"/>
      <c r="G279" s="27"/>
      <c r="H279" s="27"/>
      <c r="I279" s="27"/>
      <c r="J279" s="24"/>
      <c r="K279" s="24"/>
      <c r="L279" s="24"/>
    </row>
    <row r="280" spans="1:13" x14ac:dyDescent="0.3">
      <c r="A280" s="26"/>
      <c r="B280" s="24"/>
      <c r="C280" s="24"/>
      <c r="D280" s="24" t="s">
        <v>1594</v>
      </c>
      <c r="E280" s="27"/>
      <c r="F280" s="27"/>
      <c r="G280" s="27"/>
      <c r="H280" s="27"/>
      <c r="I280" s="27"/>
      <c r="J280" s="24"/>
      <c r="K280" s="24"/>
      <c r="L280" s="24"/>
    </row>
    <row r="281" spans="1:13" x14ac:dyDescent="0.3">
      <c r="A281" s="26"/>
      <c r="B281" s="24"/>
      <c r="C281" s="24"/>
      <c r="D281" s="24" t="s">
        <v>1602</v>
      </c>
      <c r="E281" s="27"/>
      <c r="F281" s="27"/>
      <c r="G281" s="27"/>
      <c r="H281" s="27"/>
      <c r="I281" s="27"/>
      <c r="J281" s="24"/>
      <c r="K281" s="24"/>
      <c r="L281" s="24"/>
    </row>
    <row r="282" spans="1:13" x14ac:dyDescent="0.3">
      <c r="A282" s="31"/>
      <c r="B282" s="29"/>
      <c r="C282" s="29"/>
      <c r="D282" s="29" t="s">
        <v>1411</v>
      </c>
      <c r="E282" s="32"/>
      <c r="F282" s="32"/>
      <c r="G282" s="32"/>
      <c r="H282" s="32"/>
      <c r="I282" s="32"/>
      <c r="J282" s="29"/>
      <c r="K282" s="29"/>
      <c r="L282" s="29"/>
    </row>
    <row r="283" spans="1:13" s="33" customFormat="1" x14ac:dyDescent="0.3">
      <c r="A283" s="20">
        <v>23</v>
      </c>
      <c r="B283" s="18" t="s">
        <v>1686</v>
      </c>
      <c r="C283" s="18" t="s">
        <v>1688</v>
      </c>
      <c r="D283" s="18" t="s">
        <v>1691</v>
      </c>
      <c r="E283" s="21">
        <v>0</v>
      </c>
      <c r="F283" s="21">
        <v>0</v>
      </c>
      <c r="G283" s="21">
        <v>82300</v>
      </c>
      <c r="H283" s="21">
        <v>0</v>
      </c>
      <c r="I283" s="21">
        <v>0</v>
      </c>
      <c r="J283" s="18" t="s">
        <v>1288</v>
      </c>
      <c r="K283" s="18" t="s">
        <v>1696</v>
      </c>
      <c r="L283" s="17" t="s">
        <v>36</v>
      </c>
      <c r="M283" s="155"/>
    </row>
    <row r="284" spans="1:13" s="33" customFormat="1" x14ac:dyDescent="0.3">
      <c r="A284" s="26"/>
      <c r="B284" s="24" t="s">
        <v>1687</v>
      </c>
      <c r="C284" s="24" t="s">
        <v>1689</v>
      </c>
      <c r="D284" s="24" t="s">
        <v>1692</v>
      </c>
      <c r="E284" s="27"/>
      <c r="F284" s="27"/>
      <c r="G284" s="27"/>
      <c r="H284" s="27"/>
      <c r="I284" s="27"/>
      <c r="J284" s="24" t="s">
        <v>1694</v>
      </c>
      <c r="K284" s="24" t="s">
        <v>1697</v>
      </c>
      <c r="L284" s="24"/>
      <c r="M284" s="155"/>
    </row>
    <row r="285" spans="1:13" s="33" customFormat="1" x14ac:dyDescent="0.3">
      <c r="A285" s="26"/>
      <c r="B285" s="24"/>
      <c r="C285" s="24" t="s">
        <v>1690</v>
      </c>
      <c r="D285" s="24" t="s">
        <v>1693</v>
      </c>
      <c r="E285" s="27"/>
      <c r="F285" s="27"/>
      <c r="G285" s="27"/>
      <c r="H285" s="27"/>
      <c r="I285" s="27"/>
      <c r="J285" s="24" t="s">
        <v>1695</v>
      </c>
      <c r="K285" s="24" t="s">
        <v>1698</v>
      </c>
      <c r="L285" s="24"/>
      <c r="M285" s="155"/>
    </row>
    <row r="286" spans="1:13" s="33" customFormat="1" x14ac:dyDescent="0.3">
      <c r="A286" s="31"/>
      <c r="B286" s="29"/>
      <c r="C286" s="29"/>
      <c r="D286" s="29"/>
      <c r="E286" s="32"/>
      <c r="F286" s="32"/>
      <c r="G286" s="32"/>
      <c r="H286" s="32"/>
      <c r="I286" s="32"/>
      <c r="J286" s="29"/>
      <c r="K286" s="29" t="s">
        <v>1699</v>
      </c>
      <c r="L286" s="29"/>
      <c r="M286" s="155"/>
    </row>
    <row r="287" spans="1:13" s="33" customFormat="1" x14ac:dyDescent="0.3">
      <c r="A287" s="20">
        <v>24</v>
      </c>
      <c r="B287" s="18" t="s">
        <v>1686</v>
      </c>
      <c r="C287" s="18" t="s">
        <v>1688</v>
      </c>
      <c r="D287" s="18" t="s">
        <v>1701</v>
      </c>
      <c r="E287" s="21">
        <v>0</v>
      </c>
      <c r="F287" s="21">
        <v>0</v>
      </c>
      <c r="G287" s="38">
        <v>203900</v>
      </c>
      <c r="H287" s="21">
        <v>0</v>
      </c>
      <c r="I287" s="21">
        <v>0</v>
      </c>
      <c r="J287" s="18" t="s">
        <v>1288</v>
      </c>
      <c r="K287" s="18" t="s">
        <v>1696</v>
      </c>
      <c r="L287" s="17" t="s">
        <v>36</v>
      </c>
      <c r="M287" s="155"/>
    </row>
    <row r="288" spans="1:13" s="33" customFormat="1" x14ac:dyDescent="0.3">
      <c r="A288" s="26"/>
      <c r="B288" s="24" t="s">
        <v>1700</v>
      </c>
      <c r="C288" s="24" t="s">
        <v>1689</v>
      </c>
      <c r="D288" s="24" t="s">
        <v>1702</v>
      </c>
      <c r="E288" s="27"/>
      <c r="F288" s="27"/>
      <c r="G288" s="27"/>
      <c r="H288" s="27"/>
      <c r="I288" s="27"/>
      <c r="J288" s="24" t="s">
        <v>1694</v>
      </c>
      <c r="K288" s="24" t="s">
        <v>1697</v>
      </c>
      <c r="L288" s="24"/>
      <c r="M288" s="155"/>
    </row>
    <row r="289" spans="1:13" s="33" customFormat="1" x14ac:dyDescent="0.3">
      <c r="A289" s="26"/>
      <c r="B289" s="24"/>
      <c r="C289" s="24" t="s">
        <v>1690</v>
      </c>
      <c r="D289" s="24" t="s">
        <v>1703</v>
      </c>
      <c r="E289" s="27"/>
      <c r="F289" s="27"/>
      <c r="G289" s="27"/>
      <c r="H289" s="27"/>
      <c r="I289" s="27"/>
      <c r="J289" s="24" t="s">
        <v>1695</v>
      </c>
      <c r="K289" s="24" t="s">
        <v>1698</v>
      </c>
      <c r="L289" s="24"/>
      <c r="M289" s="155"/>
    </row>
    <row r="290" spans="1:13" s="33" customFormat="1" x14ac:dyDescent="0.3">
      <c r="A290" s="31"/>
      <c r="B290" s="29"/>
      <c r="C290" s="29"/>
      <c r="D290" s="29"/>
      <c r="E290" s="32"/>
      <c r="F290" s="32"/>
      <c r="G290" s="32"/>
      <c r="H290" s="32"/>
      <c r="I290" s="32"/>
      <c r="J290" s="29"/>
      <c r="K290" s="29" t="s">
        <v>1699</v>
      </c>
      <c r="L290" s="29"/>
      <c r="M290" s="155"/>
    </row>
    <row r="291" spans="1:13" s="33" customFormat="1" x14ac:dyDescent="0.3">
      <c r="A291" s="20">
        <v>25</v>
      </c>
      <c r="B291" s="18" t="s">
        <v>1686</v>
      </c>
      <c r="C291" s="18" t="s">
        <v>1688</v>
      </c>
      <c r="D291" s="18" t="s">
        <v>1701</v>
      </c>
      <c r="E291" s="21">
        <v>0</v>
      </c>
      <c r="F291" s="21">
        <v>0</v>
      </c>
      <c r="G291" s="21">
        <v>78000</v>
      </c>
      <c r="H291" s="21">
        <v>0</v>
      </c>
      <c r="I291" s="21">
        <v>0</v>
      </c>
      <c r="J291" s="18" t="s">
        <v>1288</v>
      </c>
      <c r="K291" s="18" t="s">
        <v>1696</v>
      </c>
      <c r="L291" s="17" t="s">
        <v>36</v>
      </c>
      <c r="M291" s="155"/>
    </row>
    <row r="292" spans="1:13" s="33" customFormat="1" x14ac:dyDescent="0.3">
      <c r="A292" s="26"/>
      <c r="B292" s="24" t="s">
        <v>1704</v>
      </c>
      <c r="C292" s="24" t="s">
        <v>1689</v>
      </c>
      <c r="D292" s="24" t="s">
        <v>1706</v>
      </c>
      <c r="E292" s="27"/>
      <c r="F292" s="27"/>
      <c r="G292" s="27"/>
      <c r="H292" s="27"/>
      <c r="I292" s="27"/>
      <c r="J292" s="24" t="s">
        <v>1694</v>
      </c>
      <c r="K292" s="24" t="s">
        <v>1697</v>
      </c>
      <c r="L292" s="24"/>
      <c r="M292" s="155"/>
    </row>
    <row r="293" spans="1:13" s="33" customFormat="1" x14ac:dyDescent="0.3">
      <c r="A293" s="26"/>
      <c r="B293" s="24" t="s">
        <v>1705</v>
      </c>
      <c r="C293" s="24" t="s">
        <v>1690</v>
      </c>
      <c r="D293" s="24" t="s">
        <v>1707</v>
      </c>
      <c r="E293" s="27"/>
      <c r="F293" s="27"/>
      <c r="G293" s="27"/>
      <c r="H293" s="27"/>
      <c r="I293" s="27"/>
      <c r="J293" s="24" t="s">
        <v>1695</v>
      </c>
      <c r="K293" s="24" t="s">
        <v>1698</v>
      </c>
      <c r="L293" s="24"/>
      <c r="M293" s="155"/>
    </row>
    <row r="294" spans="1:13" s="33" customFormat="1" x14ac:dyDescent="0.3">
      <c r="A294" s="31"/>
      <c r="B294" s="29"/>
      <c r="C294" s="29"/>
      <c r="D294" s="29" t="s">
        <v>1708</v>
      </c>
      <c r="E294" s="32"/>
      <c r="F294" s="32"/>
      <c r="G294" s="32"/>
      <c r="H294" s="32"/>
      <c r="I294" s="32"/>
      <c r="J294" s="29"/>
      <c r="K294" s="29" t="s">
        <v>1699</v>
      </c>
      <c r="L294" s="29"/>
      <c r="M294" s="155"/>
    </row>
    <row r="295" spans="1:13" s="33" customFormat="1" x14ac:dyDescent="0.3">
      <c r="A295" s="53"/>
      <c r="E295" s="34"/>
      <c r="F295" s="34"/>
      <c r="G295" s="34"/>
      <c r="H295" s="34"/>
      <c r="I295" s="34"/>
      <c r="M295" s="155">
        <v>57</v>
      </c>
    </row>
    <row r="296" spans="1:13" s="33" customFormat="1" x14ac:dyDescent="0.3">
      <c r="A296" s="53"/>
      <c r="E296" s="34"/>
      <c r="F296" s="34"/>
      <c r="G296" s="34"/>
      <c r="H296" s="34"/>
      <c r="I296" s="34"/>
      <c r="M296" s="155"/>
    </row>
    <row r="297" spans="1:13" x14ac:dyDescent="0.3">
      <c r="A297" s="164" t="s">
        <v>5</v>
      </c>
      <c r="B297" s="8" t="s">
        <v>6</v>
      </c>
      <c r="C297" s="8" t="s">
        <v>7</v>
      </c>
      <c r="D297" s="9" t="s">
        <v>8</v>
      </c>
      <c r="E297" s="181" t="s">
        <v>21</v>
      </c>
      <c r="F297" s="182"/>
      <c r="G297" s="182"/>
      <c r="H297" s="182"/>
      <c r="I297" s="183"/>
      <c r="J297" s="10" t="s">
        <v>9</v>
      </c>
      <c r="K297" s="8" t="s">
        <v>10</v>
      </c>
      <c r="L297" s="8" t="s">
        <v>11</v>
      </c>
    </row>
    <row r="298" spans="1:13" x14ac:dyDescent="0.3">
      <c r="A298" s="165"/>
      <c r="B298" s="12"/>
      <c r="C298" s="12"/>
      <c r="D298" s="11" t="s">
        <v>12</v>
      </c>
      <c r="E298" s="13">
        <v>2561</v>
      </c>
      <c r="F298" s="13">
        <v>2562</v>
      </c>
      <c r="G298" s="13">
        <v>2563</v>
      </c>
      <c r="H298" s="13">
        <v>2564</v>
      </c>
      <c r="I298" s="13">
        <v>2565</v>
      </c>
      <c r="J298" s="11" t="s">
        <v>13</v>
      </c>
      <c r="K298" s="11" t="s">
        <v>14</v>
      </c>
      <c r="L298" s="11" t="s">
        <v>15</v>
      </c>
    </row>
    <row r="299" spans="1:13" x14ac:dyDescent="0.3">
      <c r="A299" s="166"/>
      <c r="B299" s="15"/>
      <c r="C299" s="15"/>
      <c r="D299" s="15"/>
      <c r="E299" s="16" t="s">
        <v>16</v>
      </c>
      <c r="F299" s="16" t="s">
        <v>16</v>
      </c>
      <c r="G299" s="16" t="s">
        <v>16</v>
      </c>
      <c r="H299" s="16" t="s">
        <v>16</v>
      </c>
      <c r="I299" s="16" t="s">
        <v>16</v>
      </c>
      <c r="J299" s="14"/>
      <c r="K299" s="14"/>
      <c r="L299" s="14" t="s">
        <v>17</v>
      </c>
    </row>
    <row r="300" spans="1:13" x14ac:dyDescent="0.3">
      <c r="A300" s="20">
        <v>26</v>
      </c>
      <c r="B300" s="18" t="s">
        <v>1686</v>
      </c>
      <c r="C300" s="18" t="s">
        <v>1688</v>
      </c>
      <c r="D300" s="18" t="s">
        <v>1701</v>
      </c>
      <c r="E300" s="21">
        <v>0</v>
      </c>
      <c r="F300" s="21">
        <v>0</v>
      </c>
      <c r="G300" s="38">
        <v>123700</v>
      </c>
      <c r="H300" s="21">
        <v>0</v>
      </c>
      <c r="I300" s="21">
        <v>0</v>
      </c>
      <c r="J300" s="18" t="s">
        <v>1288</v>
      </c>
      <c r="K300" s="18" t="s">
        <v>1696</v>
      </c>
      <c r="L300" s="17" t="s">
        <v>36</v>
      </c>
    </row>
    <row r="301" spans="1:13" x14ac:dyDescent="0.3">
      <c r="A301" s="26"/>
      <c r="B301" s="24" t="s">
        <v>1709</v>
      </c>
      <c r="C301" s="24" t="s">
        <v>1689</v>
      </c>
      <c r="D301" s="24" t="s">
        <v>1711</v>
      </c>
      <c r="E301" s="27"/>
      <c r="F301" s="27"/>
      <c r="G301" s="27"/>
      <c r="H301" s="27"/>
      <c r="I301" s="27"/>
      <c r="J301" s="24" t="s">
        <v>1694</v>
      </c>
      <c r="K301" s="24" t="s">
        <v>1697</v>
      </c>
      <c r="L301" s="24"/>
    </row>
    <row r="302" spans="1:13" x14ac:dyDescent="0.3">
      <c r="A302" s="26"/>
      <c r="B302" s="24" t="s">
        <v>1710</v>
      </c>
      <c r="C302" s="24" t="s">
        <v>1690</v>
      </c>
      <c r="D302" s="24" t="s">
        <v>1712</v>
      </c>
      <c r="E302" s="27"/>
      <c r="F302" s="27"/>
      <c r="G302" s="27"/>
      <c r="H302" s="27"/>
      <c r="I302" s="27"/>
      <c r="J302" s="24" t="s">
        <v>1695</v>
      </c>
      <c r="K302" s="24" t="s">
        <v>1698</v>
      </c>
      <c r="L302" s="24"/>
    </row>
    <row r="303" spans="1:13" x14ac:dyDescent="0.3">
      <c r="A303" s="31"/>
      <c r="B303" s="29"/>
      <c r="C303" s="29"/>
      <c r="D303" s="29" t="s">
        <v>1713</v>
      </c>
      <c r="E303" s="32"/>
      <c r="F303" s="32"/>
      <c r="G303" s="32"/>
      <c r="H303" s="32"/>
      <c r="I303" s="32"/>
      <c r="J303" s="29"/>
      <c r="K303" s="29" t="s">
        <v>1699</v>
      </c>
      <c r="L303" s="29"/>
    </row>
    <row r="304" spans="1:13" x14ac:dyDescent="0.3">
      <c r="A304" s="106" t="s">
        <v>1513</v>
      </c>
      <c r="B304" s="153" t="s">
        <v>1996</v>
      </c>
      <c r="C304" s="4" t="s">
        <v>1514</v>
      </c>
      <c r="D304" s="4" t="s">
        <v>1514</v>
      </c>
      <c r="E304" s="95">
        <f>E13+E32+E41+E47+E59+E69+E86+E111+E146+E165+E181+E192+E197+E203+E219+E227+E233+E246+E252+E261+E273+E283+E287+E291+E300</f>
        <v>1865800</v>
      </c>
      <c r="F304" s="96">
        <f>F13+F32+F41+F47+F59+F69+F86+F111+F146+F165+F181+F192+F197+F203+F219+F227+F233+F246+F252+F261+F273+F283+F287+F291+F300</f>
        <v>1132000</v>
      </c>
      <c r="G304" s="97">
        <f>G13+G32+G41+G47+G59+G69+G86+G111+G146+G165+G181+G192+G197+G203+G219+G227+G233+G246+G252+G261+G273+G283+G287+G291+G300+G98</f>
        <v>2953700</v>
      </c>
      <c r="H304" s="97">
        <f>H13+H32+H41+H47+H59+H69+H86+H111+H146+H165+H181+H192+H197+H203+H219+H227+H233+H246+H252+H261+H273+H283+H287+H291+H300</f>
        <v>2942000</v>
      </c>
      <c r="I304" s="95">
        <f>I13+I32+I41+I47+I59+I69+I86+I111+I146+I165+I181+I192+I197+I203+I219+I227+I233+I246+I252+I261+I273+I283+I287+I291+I300</f>
        <v>460000</v>
      </c>
      <c r="J304" s="4" t="s">
        <v>1516</v>
      </c>
      <c r="K304" s="4" t="s">
        <v>1516</v>
      </c>
      <c r="L304" s="4" t="s">
        <v>1514</v>
      </c>
    </row>
    <row r="322" spans="1:13" x14ac:dyDescent="0.3">
      <c r="M322" s="154">
        <v>58</v>
      </c>
    </row>
    <row r="324" spans="1:13" x14ac:dyDescent="0.3">
      <c r="A324" s="163" t="s">
        <v>2022</v>
      </c>
      <c r="B324" s="7"/>
      <c r="I324" s="2"/>
      <c r="K324" s="1"/>
    </row>
    <row r="325" spans="1:13" x14ac:dyDescent="0.3">
      <c r="A325" s="163" t="s">
        <v>863</v>
      </c>
      <c r="B325" s="7"/>
      <c r="I325" s="2"/>
      <c r="K325" s="1"/>
    </row>
    <row r="326" spans="1:13" x14ac:dyDescent="0.3">
      <c r="A326" s="163" t="s">
        <v>192</v>
      </c>
      <c r="B326" s="7"/>
      <c r="I326" s="2"/>
      <c r="K326" s="1"/>
    </row>
    <row r="327" spans="1:13" x14ac:dyDescent="0.3">
      <c r="A327" s="163" t="s">
        <v>383</v>
      </c>
      <c r="B327" s="7"/>
      <c r="I327" s="2"/>
      <c r="K327" s="1"/>
    </row>
    <row r="328" spans="1:13" x14ac:dyDescent="0.3">
      <c r="A328" s="164" t="s">
        <v>5</v>
      </c>
      <c r="B328" s="8" t="s">
        <v>6</v>
      </c>
      <c r="C328" s="8" t="s">
        <v>7</v>
      </c>
      <c r="D328" s="9" t="s">
        <v>8</v>
      </c>
      <c r="E328" s="181" t="s">
        <v>21</v>
      </c>
      <c r="F328" s="182"/>
      <c r="G328" s="182"/>
      <c r="H328" s="182"/>
      <c r="I328" s="183"/>
      <c r="J328" s="10" t="s">
        <v>9</v>
      </c>
      <c r="K328" s="8" t="s">
        <v>10</v>
      </c>
      <c r="L328" s="8" t="s">
        <v>11</v>
      </c>
    </row>
    <row r="329" spans="1:13" x14ac:dyDescent="0.3">
      <c r="A329" s="165"/>
      <c r="B329" s="12"/>
      <c r="C329" s="12"/>
      <c r="D329" s="11" t="s">
        <v>12</v>
      </c>
      <c r="E329" s="13">
        <v>2561</v>
      </c>
      <c r="F329" s="13">
        <v>2562</v>
      </c>
      <c r="G329" s="13">
        <v>2563</v>
      </c>
      <c r="H329" s="13">
        <v>2564</v>
      </c>
      <c r="I329" s="13">
        <v>2565</v>
      </c>
      <c r="J329" s="11" t="s">
        <v>13</v>
      </c>
      <c r="K329" s="11" t="s">
        <v>14</v>
      </c>
      <c r="L329" s="11" t="s">
        <v>15</v>
      </c>
    </row>
    <row r="330" spans="1:13" x14ac:dyDescent="0.3">
      <c r="A330" s="166"/>
      <c r="B330" s="15"/>
      <c r="C330" s="15"/>
      <c r="D330" s="15"/>
      <c r="E330" s="16" t="s">
        <v>16</v>
      </c>
      <c r="F330" s="16" t="s">
        <v>16</v>
      </c>
      <c r="G330" s="16" t="s">
        <v>16</v>
      </c>
      <c r="H330" s="16" t="s">
        <v>16</v>
      </c>
      <c r="I330" s="16" t="s">
        <v>16</v>
      </c>
      <c r="J330" s="14"/>
      <c r="K330" s="14"/>
      <c r="L330" s="11" t="s">
        <v>17</v>
      </c>
    </row>
    <row r="331" spans="1:13" x14ac:dyDescent="0.3">
      <c r="A331" s="20">
        <v>1</v>
      </c>
      <c r="B331" s="18" t="s">
        <v>193</v>
      </c>
      <c r="C331" s="18" t="s">
        <v>195</v>
      </c>
      <c r="D331" s="18" t="s">
        <v>199</v>
      </c>
      <c r="E331" s="21">
        <v>524800</v>
      </c>
      <c r="F331" s="38">
        <v>524800</v>
      </c>
      <c r="G331" s="38">
        <v>524800</v>
      </c>
      <c r="H331" s="38">
        <v>524800</v>
      </c>
      <c r="I331" s="22">
        <v>524800</v>
      </c>
      <c r="J331" s="18" t="s">
        <v>207</v>
      </c>
      <c r="K331" s="18" t="s">
        <v>211</v>
      </c>
      <c r="L331" s="17" t="s">
        <v>208</v>
      </c>
    </row>
    <row r="332" spans="1:13" x14ac:dyDescent="0.3">
      <c r="A332" s="26"/>
      <c r="B332" s="24" t="s">
        <v>194</v>
      </c>
      <c r="C332" s="24" t="s">
        <v>196</v>
      </c>
      <c r="D332" s="24" t="s">
        <v>200</v>
      </c>
      <c r="E332" s="27"/>
      <c r="F332" s="46"/>
      <c r="G332" s="46"/>
      <c r="H332" s="46"/>
      <c r="I332" s="46"/>
      <c r="J332" s="24" t="s">
        <v>209</v>
      </c>
      <c r="K332" s="24" t="s">
        <v>212</v>
      </c>
      <c r="L332" s="23" t="s">
        <v>210</v>
      </c>
    </row>
    <row r="333" spans="1:13" x14ac:dyDescent="0.3">
      <c r="A333" s="26"/>
      <c r="B333" s="24"/>
      <c r="C333" s="24" t="s">
        <v>197</v>
      </c>
      <c r="D333" s="24" t="s">
        <v>201</v>
      </c>
      <c r="E333" s="27"/>
      <c r="F333" s="27"/>
      <c r="G333" s="27"/>
      <c r="H333" s="27"/>
      <c r="I333" s="27"/>
      <c r="J333" s="24"/>
      <c r="K333" s="24" t="s">
        <v>213</v>
      </c>
      <c r="L333" s="23"/>
    </row>
    <row r="334" spans="1:13" x14ac:dyDescent="0.3">
      <c r="A334" s="26"/>
      <c r="B334" s="24"/>
      <c r="C334" s="24" t="s">
        <v>198</v>
      </c>
      <c r="D334" s="24" t="s">
        <v>202</v>
      </c>
      <c r="E334" s="27"/>
      <c r="F334" s="27"/>
      <c r="G334" s="27"/>
      <c r="H334" s="27"/>
      <c r="I334" s="27"/>
      <c r="J334" s="24"/>
      <c r="K334" s="24"/>
      <c r="L334" s="24"/>
    </row>
    <row r="335" spans="1:13" x14ac:dyDescent="0.3">
      <c r="A335" s="26"/>
      <c r="B335" s="24"/>
      <c r="C335" s="24"/>
      <c r="D335" s="24" t="s">
        <v>203</v>
      </c>
      <c r="E335" s="27"/>
      <c r="F335" s="27"/>
      <c r="G335" s="27"/>
      <c r="H335" s="27"/>
      <c r="I335" s="27"/>
      <c r="J335" s="24"/>
      <c r="K335" s="24"/>
      <c r="L335" s="24"/>
    </row>
    <row r="336" spans="1:13" x14ac:dyDescent="0.3">
      <c r="A336" s="26"/>
      <c r="B336" s="24"/>
      <c r="C336" s="24"/>
      <c r="D336" s="24" t="s">
        <v>204</v>
      </c>
      <c r="E336" s="27"/>
      <c r="F336" s="27"/>
      <c r="G336" s="27"/>
      <c r="H336" s="27"/>
      <c r="I336" s="27"/>
      <c r="J336" s="24"/>
      <c r="K336" s="24"/>
      <c r="L336" s="24"/>
    </row>
    <row r="337" spans="1:13" x14ac:dyDescent="0.3">
      <c r="A337" s="26"/>
      <c r="B337" s="24"/>
      <c r="C337" s="24"/>
      <c r="D337" s="24" t="s">
        <v>205</v>
      </c>
      <c r="E337" s="27"/>
      <c r="F337" s="27"/>
      <c r="G337" s="27"/>
      <c r="H337" s="27"/>
      <c r="I337" s="27"/>
      <c r="J337" s="24"/>
      <c r="K337" s="24"/>
      <c r="L337" s="24"/>
    </row>
    <row r="338" spans="1:13" x14ac:dyDescent="0.3">
      <c r="A338" s="31"/>
      <c r="B338" s="29"/>
      <c r="C338" s="29"/>
      <c r="D338" s="29" t="s">
        <v>206</v>
      </c>
      <c r="E338" s="32"/>
      <c r="F338" s="32"/>
      <c r="G338" s="32"/>
      <c r="H338" s="32"/>
      <c r="I338" s="32"/>
      <c r="J338" s="29"/>
      <c r="K338" s="29"/>
      <c r="L338" s="29"/>
    </row>
    <row r="339" spans="1:13" x14ac:dyDescent="0.3">
      <c r="A339" s="90">
        <v>2</v>
      </c>
      <c r="B339" s="62" t="s">
        <v>214</v>
      </c>
      <c r="C339" s="62" t="s">
        <v>215</v>
      </c>
      <c r="D339" s="18" t="s">
        <v>216</v>
      </c>
      <c r="E339" s="21">
        <v>10000</v>
      </c>
      <c r="F339" s="21">
        <v>10000</v>
      </c>
      <c r="G339" s="21">
        <v>10000</v>
      </c>
      <c r="H339" s="21">
        <v>10000</v>
      </c>
      <c r="I339" s="38">
        <v>10000</v>
      </c>
      <c r="J339" s="18" t="s">
        <v>239</v>
      </c>
      <c r="K339" s="62" t="s">
        <v>231</v>
      </c>
      <c r="L339" s="17" t="s">
        <v>208</v>
      </c>
    </row>
    <row r="340" spans="1:13" x14ac:dyDescent="0.3">
      <c r="A340" s="54"/>
      <c r="B340" s="63" t="s">
        <v>217</v>
      </c>
      <c r="C340" s="63" t="s">
        <v>218</v>
      </c>
      <c r="D340" s="24" t="s">
        <v>219</v>
      </c>
      <c r="E340" s="27"/>
      <c r="F340" s="27"/>
      <c r="G340" s="27"/>
      <c r="H340" s="27"/>
      <c r="I340" s="46"/>
      <c r="J340" s="24" t="s">
        <v>240</v>
      </c>
      <c r="K340" s="63" t="s">
        <v>232</v>
      </c>
      <c r="L340" s="23" t="s">
        <v>210</v>
      </c>
    </row>
    <row r="341" spans="1:13" x14ac:dyDescent="0.3">
      <c r="A341" s="54"/>
      <c r="B341" s="24" t="s">
        <v>33</v>
      </c>
      <c r="C341" s="63" t="s">
        <v>220</v>
      </c>
      <c r="D341" s="24" t="s">
        <v>221</v>
      </c>
      <c r="E341" s="27"/>
      <c r="F341" s="27"/>
      <c r="G341" s="27"/>
      <c r="H341" s="27"/>
      <c r="I341" s="46"/>
      <c r="J341" s="24"/>
      <c r="K341" s="63" t="s">
        <v>238</v>
      </c>
      <c r="L341" s="23"/>
    </row>
    <row r="342" spans="1:13" x14ac:dyDescent="0.3">
      <c r="A342" s="98"/>
      <c r="B342" s="29"/>
      <c r="C342" s="29"/>
      <c r="D342" s="29" t="s">
        <v>222</v>
      </c>
      <c r="E342" s="27"/>
      <c r="F342" s="27"/>
      <c r="G342" s="27"/>
      <c r="H342" s="27"/>
      <c r="I342" s="46"/>
      <c r="J342" s="29"/>
      <c r="K342" s="29" t="s">
        <v>233</v>
      </c>
      <c r="L342" s="28"/>
    </row>
    <row r="343" spans="1:13" x14ac:dyDescent="0.3">
      <c r="A343" s="54">
        <v>3</v>
      </c>
      <c r="B343" s="64" t="s">
        <v>223</v>
      </c>
      <c r="C343" s="62" t="s">
        <v>224</v>
      </c>
      <c r="D343" s="24" t="s">
        <v>225</v>
      </c>
      <c r="E343" s="21">
        <v>15000</v>
      </c>
      <c r="F343" s="21">
        <v>15000</v>
      </c>
      <c r="G343" s="21">
        <v>15000</v>
      </c>
      <c r="H343" s="21">
        <v>15000</v>
      </c>
      <c r="I343" s="38">
        <v>15000</v>
      </c>
      <c r="J343" s="18" t="s">
        <v>239</v>
      </c>
      <c r="K343" s="24" t="s">
        <v>234</v>
      </c>
      <c r="L343" s="23" t="s">
        <v>208</v>
      </c>
    </row>
    <row r="344" spans="1:13" x14ac:dyDescent="0.3">
      <c r="A344" s="54"/>
      <c r="B344" s="24"/>
      <c r="C344" s="63" t="s">
        <v>226</v>
      </c>
      <c r="D344" s="24" t="s">
        <v>227</v>
      </c>
      <c r="E344" s="27"/>
      <c r="F344" s="27"/>
      <c r="G344" s="27"/>
      <c r="H344" s="27"/>
      <c r="I344" s="27"/>
      <c r="J344" s="24" t="s">
        <v>240</v>
      </c>
      <c r="K344" s="24" t="s">
        <v>235</v>
      </c>
      <c r="L344" s="23" t="s">
        <v>210</v>
      </c>
    </row>
    <row r="345" spans="1:13" x14ac:dyDescent="0.3">
      <c r="A345" s="54"/>
      <c r="B345" s="24"/>
      <c r="C345" s="24" t="s">
        <v>228</v>
      </c>
      <c r="D345" s="24" t="s">
        <v>229</v>
      </c>
      <c r="E345" s="27"/>
      <c r="F345" s="27"/>
      <c r="G345" s="27"/>
      <c r="H345" s="27"/>
      <c r="I345" s="27"/>
      <c r="J345" s="24"/>
      <c r="K345" s="24" t="s">
        <v>236</v>
      </c>
      <c r="L345" s="23"/>
    </row>
    <row r="346" spans="1:13" x14ac:dyDescent="0.3">
      <c r="A346" s="98"/>
      <c r="B346" s="29"/>
      <c r="C346" s="29"/>
      <c r="D346" s="29"/>
      <c r="E346" s="32"/>
      <c r="F346" s="32"/>
      <c r="G346" s="32"/>
      <c r="H346" s="32"/>
      <c r="I346" s="32"/>
      <c r="J346" s="29"/>
      <c r="K346" s="29" t="s">
        <v>237</v>
      </c>
      <c r="L346" s="28"/>
    </row>
    <row r="347" spans="1:13" x14ac:dyDescent="0.3">
      <c r="A347" s="90">
        <v>4</v>
      </c>
      <c r="B347" s="18" t="s">
        <v>253</v>
      </c>
      <c r="C347" s="18" t="s">
        <v>254</v>
      </c>
      <c r="D347" s="18" t="s">
        <v>255</v>
      </c>
      <c r="E347" s="21">
        <v>20000</v>
      </c>
      <c r="F347" s="21">
        <v>20000</v>
      </c>
      <c r="G347" s="21">
        <v>20000</v>
      </c>
      <c r="H347" s="21">
        <v>20000</v>
      </c>
      <c r="I347" s="38">
        <v>20000</v>
      </c>
      <c r="J347" s="18" t="s">
        <v>242</v>
      </c>
      <c r="K347" s="18" t="s">
        <v>265</v>
      </c>
      <c r="L347" s="17" t="s">
        <v>208</v>
      </c>
    </row>
    <row r="348" spans="1:13" x14ac:dyDescent="0.3">
      <c r="A348" s="54"/>
      <c r="B348" s="24" t="s">
        <v>256</v>
      </c>
      <c r="C348" s="24" t="s">
        <v>257</v>
      </c>
      <c r="D348" s="24" t="s">
        <v>258</v>
      </c>
      <c r="E348" s="27"/>
      <c r="F348" s="27"/>
      <c r="G348" s="27"/>
      <c r="H348" s="27"/>
      <c r="I348" s="27"/>
      <c r="J348" s="24" t="s">
        <v>262</v>
      </c>
      <c r="K348" s="24" t="s">
        <v>266</v>
      </c>
      <c r="L348" s="23" t="s">
        <v>210</v>
      </c>
    </row>
    <row r="349" spans="1:13" x14ac:dyDescent="0.3">
      <c r="A349" s="54"/>
      <c r="B349" s="24" t="s">
        <v>259</v>
      </c>
      <c r="C349" s="24" t="s">
        <v>260</v>
      </c>
      <c r="D349" s="24"/>
      <c r="E349" s="27"/>
      <c r="F349" s="27"/>
      <c r="G349" s="27"/>
      <c r="H349" s="27"/>
      <c r="I349" s="27"/>
      <c r="J349" s="24" t="s">
        <v>263</v>
      </c>
      <c r="K349" s="24" t="s">
        <v>267</v>
      </c>
      <c r="L349" s="23"/>
    </row>
    <row r="350" spans="1:13" x14ac:dyDescent="0.3">
      <c r="A350" s="98"/>
      <c r="B350" s="29"/>
      <c r="C350" s="29" t="s">
        <v>261</v>
      </c>
      <c r="D350" s="29"/>
      <c r="E350" s="32"/>
      <c r="F350" s="32"/>
      <c r="G350" s="32"/>
      <c r="H350" s="32"/>
      <c r="I350" s="32"/>
      <c r="J350" s="29" t="s">
        <v>264</v>
      </c>
      <c r="K350" s="29" t="s">
        <v>268</v>
      </c>
      <c r="L350" s="28"/>
      <c r="M350" s="154">
        <v>59</v>
      </c>
    </row>
    <row r="351" spans="1:13" x14ac:dyDescent="0.3">
      <c r="A351" s="164" t="s">
        <v>5</v>
      </c>
      <c r="B351" s="8" t="s">
        <v>6</v>
      </c>
      <c r="C351" s="8" t="s">
        <v>7</v>
      </c>
      <c r="D351" s="9" t="s">
        <v>8</v>
      </c>
      <c r="E351" s="181" t="s">
        <v>21</v>
      </c>
      <c r="F351" s="182"/>
      <c r="G351" s="182"/>
      <c r="H351" s="182"/>
      <c r="I351" s="183"/>
      <c r="J351" s="10" t="s">
        <v>9</v>
      </c>
      <c r="K351" s="8" t="s">
        <v>10</v>
      </c>
      <c r="L351" s="8" t="s">
        <v>11</v>
      </c>
    </row>
    <row r="352" spans="1:13" x14ac:dyDescent="0.3">
      <c r="A352" s="165"/>
      <c r="B352" s="12"/>
      <c r="C352" s="12"/>
      <c r="D352" s="11" t="s">
        <v>12</v>
      </c>
      <c r="E352" s="13">
        <v>2561</v>
      </c>
      <c r="F352" s="13">
        <v>2562</v>
      </c>
      <c r="G352" s="13">
        <v>2563</v>
      </c>
      <c r="H352" s="13">
        <v>2564</v>
      </c>
      <c r="I352" s="13">
        <v>2565</v>
      </c>
      <c r="J352" s="11" t="s">
        <v>13</v>
      </c>
      <c r="K352" s="11" t="s">
        <v>14</v>
      </c>
      <c r="L352" s="11" t="s">
        <v>15</v>
      </c>
    </row>
    <row r="353" spans="1:12" x14ac:dyDescent="0.3">
      <c r="A353" s="166"/>
      <c r="B353" s="15"/>
      <c r="C353" s="15"/>
      <c r="D353" s="15"/>
      <c r="E353" s="16" t="s">
        <v>16</v>
      </c>
      <c r="F353" s="16" t="s">
        <v>16</v>
      </c>
      <c r="G353" s="16" t="s">
        <v>16</v>
      </c>
      <c r="H353" s="16" t="s">
        <v>16</v>
      </c>
      <c r="I353" s="16" t="s">
        <v>16</v>
      </c>
      <c r="J353" s="14"/>
      <c r="K353" s="14"/>
      <c r="L353" s="14" t="s">
        <v>17</v>
      </c>
    </row>
    <row r="354" spans="1:12" x14ac:dyDescent="0.3">
      <c r="A354" s="90">
        <v>5</v>
      </c>
      <c r="B354" s="18" t="s">
        <v>385</v>
      </c>
      <c r="C354" s="18" t="s">
        <v>386</v>
      </c>
      <c r="D354" s="19" t="s">
        <v>387</v>
      </c>
      <c r="E354" s="21">
        <v>0</v>
      </c>
      <c r="F354" s="21">
        <v>2000</v>
      </c>
      <c r="G354" s="21">
        <v>2000</v>
      </c>
      <c r="H354" s="21">
        <v>2000</v>
      </c>
      <c r="I354" s="21">
        <v>2000</v>
      </c>
      <c r="J354" s="18" t="s">
        <v>34</v>
      </c>
      <c r="K354" s="18" t="s">
        <v>406</v>
      </c>
      <c r="L354" s="17" t="s">
        <v>208</v>
      </c>
    </row>
    <row r="355" spans="1:12" x14ac:dyDescent="0.3">
      <c r="A355" s="54"/>
      <c r="B355" s="24"/>
      <c r="C355" s="24" t="s">
        <v>388</v>
      </c>
      <c r="D355" s="25" t="s">
        <v>196</v>
      </c>
      <c r="E355" s="27"/>
      <c r="F355" s="27"/>
      <c r="G355" s="27"/>
      <c r="H355" s="27"/>
      <c r="I355" s="27"/>
      <c r="J355" s="24" t="s">
        <v>407</v>
      </c>
      <c r="K355" s="24" t="s">
        <v>408</v>
      </c>
      <c r="L355" s="23" t="s">
        <v>210</v>
      </c>
    </row>
    <row r="356" spans="1:12" x14ac:dyDescent="0.3">
      <c r="A356" s="54"/>
      <c r="B356" s="24"/>
      <c r="C356" s="24" t="s">
        <v>389</v>
      </c>
      <c r="D356" s="25"/>
      <c r="E356" s="27"/>
      <c r="F356" s="27"/>
      <c r="G356" s="27"/>
      <c r="H356" s="27"/>
      <c r="I356" s="27"/>
      <c r="J356" s="24" t="s">
        <v>409</v>
      </c>
      <c r="K356" s="24" t="s">
        <v>410</v>
      </c>
      <c r="L356" s="23"/>
    </row>
    <row r="357" spans="1:12" x14ac:dyDescent="0.3">
      <c r="A357" s="98"/>
      <c r="B357" s="29"/>
      <c r="C357" s="29" t="s">
        <v>390</v>
      </c>
      <c r="D357" s="30"/>
      <c r="E357" s="27"/>
      <c r="F357" s="27"/>
      <c r="G357" s="27"/>
      <c r="H357" s="27"/>
      <c r="I357" s="27"/>
      <c r="J357" s="29" t="s">
        <v>390</v>
      </c>
      <c r="K357" s="29" t="s">
        <v>390</v>
      </c>
      <c r="L357" s="28"/>
    </row>
    <row r="358" spans="1:12" x14ac:dyDescent="0.3">
      <c r="A358" s="90">
        <v>6</v>
      </c>
      <c r="B358" s="18" t="s">
        <v>391</v>
      </c>
      <c r="C358" s="18" t="s">
        <v>392</v>
      </c>
      <c r="D358" s="19" t="s">
        <v>393</v>
      </c>
      <c r="E358" s="21">
        <v>0</v>
      </c>
      <c r="F358" s="21">
        <v>2000</v>
      </c>
      <c r="G358" s="21">
        <v>2000</v>
      </c>
      <c r="H358" s="21">
        <v>2000</v>
      </c>
      <c r="I358" s="49">
        <v>2000</v>
      </c>
      <c r="J358" s="18" t="s">
        <v>282</v>
      </c>
      <c r="K358" s="18" t="s">
        <v>411</v>
      </c>
      <c r="L358" s="17" t="s">
        <v>208</v>
      </c>
    </row>
    <row r="359" spans="1:12" x14ac:dyDescent="0.3">
      <c r="A359" s="54"/>
      <c r="B359" s="24" t="s">
        <v>394</v>
      </c>
      <c r="C359" s="24" t="s">
        <v>397</v>
      </c>
      <c r="D359" s="25" t="s">
        <v>395</v>
      </c>
      <c r="E359" s="27"/>
      <c r="F359" s="27"/>
      <c r="G359" s="27"/>
      <c r="H359" s="27"/>
      <c r="I359" s="36"/>
      <c r="J359" s="24" t="s">
        <v>412</v>
      </c>
      <c r="K359" s="24" t="s">
        <v>413</v>
      </c>
      <c r="L359" s="23" t="s">
        <v>210</v>
      </c>
    </row>
    <row r="360" spans="1:12" x14ac:dyDescent="0.3">
      <c r="A360" s="54"/>
      <c r="B360" s="24"/>
      <c r="C360" s="24" t="s">
        <v>398</v>
      </c>
      <c r="D360" s="25" t="s">
        <v>396</v>
      </c>
      <c r="E360" s="27"/>
      <c r="F360" s="27"/>
      <c r="G360" s="27"/>
      <c r="H360" s="27"/>
      <c r="I360" s="36"/>
      <c r="J360" s="24" t="s">
        <v>414</v>
      </c>
      <c r="K360" s="24" t="s">
        <v>420</v>
      </c>
      <c r="L360" s="23"/>
    </row>
    <row r="361" spans="1:12" x14ac:dyDescent="0.3">
      <c r="A361" s="54"/>
      <c r="B361" s="24"/>
      <c r="C361" s="24" t="s">
        <v>399</v>
      </c>
      <c r="D361" s="25"/>
      <c r="E361" s="27"/>
      <c r="F361" s="27"/>
      <c r="G361" s="27"/>
      <c r="H361" s="27"/>
      <c r="I361" s="36"/>
      <c r="J361" s="24" t="s">
        <v>415</v>
      </c>
      <c r="K361" s="24" t="s">
        <v>417</v>
      </c>
      <c r="L361" s="23"/>
    </row>
    <row r="362" spans="1:12" x14ac:dyDescent="0.3">
      <c r="A362" s="54"/>
      <c r="B362" s="24"/>
      <c r="C362" s="24" t="s">
        <v>400</v>
      </c>
      <c r="D362" s="25"/>
      <c r="E362" s="27"/>
      <c r="F362" s="27"/>
      <c r="G362" s="27"/>
      <c r="H362" s="27"/>
      <c r="I362" s="36"/>
      <c r="J362" s="24" t="s">
        <v>416</v>
      </c>
      <c r="K362" s="24" t="s">
        <v>421</v>
      </c>
      <c r="L362" s="23"/>
    </row>
    <row r="363" spans="1:12" x14ac:dyDescent="0.3">
      <c r="A363" s="54"/>
      <c r="B363" s="24"/>
      <c r="C363" s="24" t="s">
        <v>401</v>
      </c>
      <c r="D363" s="25"/>
      <c r="E363" s="27"/>
      <c r="F363" s="27"/>
      <c r="G363" s="27"/>
      <c r="H363" s="27"/>
      <c r="I363" s="36"/>
      <c r="J363" s="24" t="s">
        <v>417</v>
      </c>
      <c r="K363" s="24" t="s">
        <v>422</v>
      </c>
      <c r="L363" s="23"/>
    </row>
    <row r="364" spans="1:12" x14ac:dyDescent="0.3">
      <c r="A364" s="54"/>
      <c r="B364" s="24"/>
      <c r="C364" s="24" t="s">
        <v>402</v>
      </c>
      <c r="D364" s="25"/>
      <c r="E364" s="27"/>
      <c r="F364" s="27"/>
      <c r="G364" s="27"/>
      <c r="H364" s="27"/>
      <c r="I364" s="36"/>
      <c r="J364" s="24" t="s">
        <v>418</v>
      </c>
      <c r="K364" s="24" t="s">
        <v>423</v>
      </c>
      <c r="L364" s="23"/>
    </row>
    <row r="365" spans="1:12" x14ac:dyDescent="0.3">
      <c r="A365" s="54"/>
      <c r="B365" s="24"/>
      <c r="C365" s="24" t="s">
        <v>403</v>
      </c>
      <c r="D365" s="25"/>
      <c r="E365" s="27"/>
      <c r="F365" s="27"/>
      <c r="G365" s="27"/>
      <c r="H365" s="27"/>
      <c r="I365" s="36"/>
      <c r="J365" s="24" t="s">
        <v>419</v>
      </c>
      <c r="K365" s="24" t="s">
        <v>424</v>
      </c>
      <c r="L365" s="23"/>
    </row>
    <row r="366" spans="1:12" x14ac:dyDescent="0.3">
      <c r="A366" s="54"/>
      <c r="B366" s="24"/>
      <c r="C366" s="24" t="s">
        <v>404</v>
      </c>
      <c r="D366" s="25"/>
      <c r="E366" s="27"/>
      <c r="F366" s="27"/>
      <c r="G366" s="27"/>
      <c r="H366" s="27"/>
      <c r="I366" s="36"/>
      <c r="J366" s="24"/>
      <c r="K366" s="24" t="s">
        <v>425</v>
      </c>
      <c r="L366" s="23"/>
    </row>
    <row r="367" spans="1:12" x14ac:dyDescent="0.3">
      <c r="A367" s="31"/>
      <c r="B367" s="29"/>
      <c r="C367" s="29" t="s">
        <v>405</v>
      </c>
      <c r="D367" s="30"/>
      <c r="E367" s="32"/>
      <c r="F367" s="32"/>
      <c r="G367" s="32"/>
      <c r="H367" s="32"/>
      <c r="I367" s="37"/>
      <c r="J367" s="29"/>
      <c r="K367" s="29"/>
      <c r="L367" s="29"/>
    </row>
    <row r="368" spans="1:12" x14ac:dyDescent="0.3">
      <c r="A368" s="90">
        <v>7</v>
      </c>
      <c r="B368" s="18" t="s">
        <v>426</v>
      </c>
      <c r="C368" s="18" t="s">
        <v>427</v>
      </c>
      <c r="D368" s="18" t="s">
        <v>428</v>
      </c>
      <c r="E368" s="21">
        <v>0</v>
      </c>
      <c r="F368" s="21">
        <v>10000</v>
      </c>
      <c r="G368" s="21">
        <v>10000</v>
      </c>
      <c r="H368" s="21">
        <v>10000</v>
      </c>
      <c r="I368" s="38">
        <v>10000</v>
      </c>
      <c r="J368" s="18" t="s">
        <v>300</v>
      </c>
      <c r="K368" s="18" t="s">
        <v>434</v>
      </c>
      <c r="L368" s="17" t="s">
        <v>208</v>
      </c>
    </row>
    <row r="369" spans="1:13" x14ac:dyDescent="0.3">
      <c r="A369" s="54"/>
      <c r="B369" s="24" t="s">
        <v>429</v>
      </c>
      <c r="C369" s="24" t="s">
        <v>196</v>
      </c>
      <c r="D369" s="24" t="s">
        <v>430</v>
      </c>
      <c r="E369" s="27"/>
      <c r="F369" s="27"/>
      <c r="G369" s="27"/>
      <c r="H369" s="27"/>
      <c r="I369" s="27"/>
      <c r="J369" s="24" t="s">
        <v>435</v>
      </c>
      <c r="K369" s="24" t="s">
        <v>436</v>
      </c>
      <c r="L369" s="23" t="s">
        <v>210</v>
      </c>
    </row>
    <row r="370" spans="1:13" x14ac:dyDescent="0.3">
      <c r="A370" s="54"/>
      <c r="B370" s="24"/>
      <c r="C370" s="24" t="s">
        <v>431</v>
      </c>
      <c r="D370" s="24" t="s">
        <v>432</v>
      </c>
      <c r="E370" s="27"/>
      <c r="F370" s="27"/>
      <c r="G370" s="27"/>
      <c r="H370" s="27"/>
      <c r="I370" s="27"/>
      <c r="J370" s="24" t="s">
        <v>437</v>
      </c>
      <c r="K370" s="24" t="s">
        <v>438</v>
      </c>
      <c r="L370" s="23"/>
    </row>
    <row r="371" spans="1:13" x14ac:dyDescent="0.3">
      <c r="A371" s="98"/>
      <c r="B371" s="29"/>
      <c r="C371" s="29" t="s">
        <v>433</v>
      </c>
      <c r="D371" s="29"/>
      <c r="E371" s="32"/>
      <c r="F371" s="32"/>
      <c r="G371" s="32"/>
      <c r="H371" s="32"/>
      <c r="I371" s="32"/>
      <c r="J371" s="29"/>
      <c r="K371" s="29"/>
      <c r="L371" s="28"/>
    </row>
    <row r="372" spans="1:13" x14ac:dyDescent="0.3">
      <c r="A372" s="90">
        <v>8</v>
      </c>
      <c r="B372" s="18" t="s">
        <v>439</v>
      </c>
      <c r="C372" s="18" t="s">
        <v>440</v>
      </c>
      <c r="D372" s="18" t="s">
        <v>441</v>
      </c>
      <c r="E372" s="55">
        <v>0</v>
      </c>
      <c r="F372" s="55">
        <v>0</v>
      </c>
      <c r="G372" s="55">
        <v>10000</v>
      </c>
      <c r="H372" s="55">
        <v>10000</v>
      </c>
      <c r="I372" s="93">
        <v>10000</v>
      </c>
      <c r="J372" s="18" t="s">
        <v>242</v>
      </c>
      <c r="K372" s="18" t="s">
        <v>446</v>
      </c>
      <c r="L372" s="17" t="s">
        <v>208</v>
      </c>
    </row>
    <row r="373" spans="1:13" x14ac:dyDescent="0.3">
      <c r="A373" s="54"/>
      <c r="B373" s="24"/>
      <c r="C373" s="24" t="s">
        <v>442</v>
      </c>
      <c r="D373" s="24" t="s">
        <v>443</v>
      </c>
      <c r="E373" s="27"/>
      <c r="F373" s="27"/>
      <c r="G373" s="27"/>
      <c r="H373" s="27"/>
      <c r="I373" s="27"/>
      <c r="J373" s="24" t="s">
        <v>447</v>
      </c>
      <c r="K373" s="24" t="s">
        <v>448</v>
      </c>
      <c r="L373" s="23" t="s">
        <v>210</v>
      </c>
    </row>
    <row r="374" spans="1:13" x14ac:dyDescent="0.3">
      <c r="A374" s="54"/>
      <c r="B374" s="24"/>
      <c r="C374" s="24" t="s">
        <v>196</v>
      </c>
      <c r="D374" s="24" t="s">
        <v>444</v>
      </c>
      <c r="E374" s="27"/>
      <c r="F374" s="27"/>
      <c r="G374" s="27"/>
      <c r="H374" s="27"/>
      <c r="I374" s="27"/>
      <c r="J374" s="24" t="s">
        <v>449</v>
      </c>
      <c r="K374" s="24" t="s">
        <v>450</v>
      </c>
      <c r="L374" s="23"/>
    </row>
    <row r="375" spans="1:13" x14ac:dyDescent="0.3">
      <c r="A375" s="54"/>
      <c r="B375" s="24"/>
      <c r="C375" s="24"/>
      <c r="D375" s="24" t="s">
        <v>445</v>
      </c>
      <c r="E375" s="27"/>
      <c r="F375" s="27"/>
      <c r="G375" s="27"/>
      <c r="H375" s="27"/>
      <c r="I375" s="27"/>
      <c r="J375" s="24"/>
      <c r="K375" s="24" t="s">
        <v>451</v>
      </c>
      <c r="L375" s="23"/>
    </row>
    <row r="376" spans="1:13" x14ac:dyDescent="0.3">
      <c r="A376" s="54"/>
      <c r="B376" s="24"/>
      <c r="C376" s="24"/>
      <c r="D376" s="24"/>
      <c r="E376" s="27"/>
      <c r="F376" s="27"/>
      <c r="G376" s="27"/>
      <c r="H376" s="27"/>
      <c r="I376" s="27"/>
      <c r="J376" s="24"/>
      <c r="K376" s="24" t="s">
        <v>452</v>
      </c>
      <c r="L376" s="23"/>
    </row>
    <row r="377" spans="1:13" x14ac:dyDescent="0.3">
      <c r="A377" s="98"/>
      <c r="B377" s="29"/>
      <c r="C377" s="29"/>
      <c r="D377" s="29"/>
      <c r="E377" s="32"/>
      <c r="F377" s="32"/>
      <c r="G377" s="32"/>
      <c r="H377" s="32"/>
      <c r="I377" s="32"/>
      <c r="J377" s="29"/>
      <c r="K377" s="29" t="s">
        <v>453</v>
      </c>
      <c r="L377" s="28"/>
      <c r="M377" s="154">
        <v>60</v>
      </c>
    </row>
    <row r="378" spans="1:13" x14ac:dyDescent="0.3">
      <c r="A378" s="164" t="s">
        <v>5</v>
      </c>
      <c r="B378" s="8" t="s">
        <v>6</v>
      </c>
      <c r="C378" s="8" t="s">
        <v>7</v>
      </c>
      <c r="D378" s="9" t="s">
        <v>8</v>
      </c>
      <c r="E378" s="181" t="s">
        <v>21</v>
      </c>
      <c r="F378" s="182"/>
      <c r="G378" s="182"/>
      <c r="H378" s="182"/>
      <c r="I378" s="183"/>
      <c r="J378" s="10" t="s">
        <v>9</v>
      </c>
      <c r="K378" s="8" t="s">
        <v>10</v>
      </c>
      <c r="L378" s="8" t="s">
        <v>11</v>
      </c>
    </row>
    <row r="379" spans="1:13" x14ac:dyDescent="0.3">
      <c r="A379" s="165"/>
      <c r="B379" s="12"/>
      <c r="C379" s="12"/>
      <c r="D379" s="11" t="s">
        <v>12</v>
      </c>
      <c r="E379" s="13">
        <v>2561</v>
      </c>
      <c r="F379" s="13">
        <v>2562</v>
      </c>
      <c r="G379" s="13">
        <v>2563</v>
      </c>
      <c r="H379" s="13">
        <v>2564</v>
      </c>
      <c r="I379" s="13">
        <v>2565</v>
      </c>
      <c r="J379" s="11" t="s">
        <v>13</v>
      </c>
      <c r="K379" s="11" t="s">
        <v>14</v>
      </c>
      <c r="L379" s="11" t="s">
        <v>15</v>
      </c>
    </row>
    <row r="380" spans="1:13" x14ac:dyDescent="0.3">
      <c r="A380" s="166"/>
      <c r="B380" s="15"/>
      <c r="C380" s="15"/>
      <c r="D380" s="15"/>
      <c r="E380" s="16" t="s">
        <v>16</v>
      </c>
      <c r="F380" s="16" t="s">
        <v>16</v>
      </c>
      <c r="G380" s="16" t="s">
        <v>16</v>
      </c>
      <c r="H380" s="16" t="s">
        <v>16</v>
      </c>
      <c r="I380" s="16" t="s">
        <v>16</v>
      </c>
      <c r="J380" s="14"/>
      <c r="K380" s="14"/>
      <c r="L380" s="14" t="s">
        <v>17</v>
      </c>
    </row>
    <row r="381" spans="1:13" x14ac:dyDescent="0.3">
      <c r="A381" s="90">
        <v>9</v>
      </c>
      <c r="B381" s="62" t="s">
        <v>510</v>
      </c>
      <c r="C381" s="18" t="s">
        <v>507</v>
      </c>
      <c r="D381" s="18" t="s">
        <v>506</v>
      </c>
      <c r="E381" s="21">
        <v>540000</v>
      </c>
      <c r="F381" s="38">
        <v>540000</v>
      </c>
      <c r="G381" s="38">
        <v>540000</v>
      </c>
      <c r="H381" s="38">
        <v>540000</v>
      </c>
      <c r="I381" s="22">
        <v>540000</v>
      </c>
      <c r="J381" s="65" t="s">
        <v>242</v>
      </c>
      <c r="K381" s="18" t="s">
        <v>512</v>
      </c>
      <c r="L381" s="17" t="s">
        <v>208</v>
      </c>
    </row>
    <row r="382" spans="1:13" x14ac:dyDescent="0.3">
      <c r="A382" s="134"/>
      <c r="B382" s="24"/>
      <c r="C382" s="24" t="s">
        <v>508</v>
      </c>
      <c r="D382" s="24" t="s">
        <v>511</v>
      </c>
      <c r="E382" s="27"/>
      <c r="F382" s="27"/>
      <c r="G382" s="27"/>
      <c r="H382" s="27"/>
      <c r="I382" s="27"/>
      <c r="J382" s="52" t="s">
        <v>513</v>
      </c>
      <c r="K382" s="24" t="s">
        <v>514</v>
      </c>
      <c r="L382" s="23" t="s">
        <v>210</v>
      </c>
    </row>
    <row r="383" spans="1:13" x14ac:dyDescent="0.3">
      <c r="A383" s="54"/>
      <c r="B383" s="24"/>
      <c r="C383" s="24"/>
      <c r="D383" s="24" t="s">
        <v>445</v>
      </c>
      <c r="E383" s="27"/>
      <c r="F383" s="27"/>
      <c r="G383" s="27"/>
      <c r="H383" s="27"/>
      <c r="I383" s="27"/>
      <c r="J383" s="52" t="s">
        <v>515</v>
      </c>
      <c r="K383" s="24" t="s">
        <v>516</v>
      </c>
      <c r="L383" s="24"/>
    </row>
    <row r="384" spans="1:13" x14ac:dyDescent="0.3">
      <c r="A384" s="54"/>
      <c r="B384" s="24"/>
      <c r="C384" s="24"/>
      <c r="D384" s="24"/>
      <c r="E384" s="27"/>
      <c r="F384" s="27"/>
      <c r="G384" s="27"/>
      <c r="H384" s="27"/>
      <c r="I384" s="27"/>
      <c r="J384" s="52" t="s">
        <v>517</v>
      </c>
      <c r="K384" s="24" t="s">
        <v>518</v>
      </c>
      <c r="L384" s="24"/>
    </row>
    <row r="385" spans="1:12" x14ac:dyDescent="0.3">
      <c r="A385" s="90">
        <v>10</v>
      </c>
      <c r="B385" s="18" t="s">
        <v>519</v>
      </c>
      <c r="C385" s="18" t="s">
        <v>507</v>
      </c>
      <c r="D385" s="18" t="s">
        <v>521</v>
      </c>
      <c r="E385" s="21">
        <v>431100</v>
      </c>
      <c r="F385" s="38">
        <v>431100</v>
      </c>
      <c r="G385" s="38">
        <v>431100</v>
      </c>
      <c r="H385" s="38">
        <v>431100</v>
      </c>
      <c r="I385" s="22">
        <v>431100</v>
      </c>
      <c r="J385" s="18" t="s">
        <v>242</v>
      </c>
      <c r="K385" s="18" t="s">
        <v>512</v>
      </c>
      <c r="L385" s="17" t="s">
        <v>208</v>
      </c>
    </row>
    <row r="386" spans="1:12" x14ac:dyDescent="0.3">
      <c r="A386" s="54"/>
      <c r="B386" s="24"/>
      <c r="C386" s="24" t="s">
        <v>520</v>
      </c>
      <c r="D386" s="24" t="s">
        <v>522</v>
      </c>
      <c r="E386" s="27"/>
      <c r="F386" s="46"/>
      <c r="G386" s="46"/>
      <c r="H386" s="46"/>
      <c r="I386" s="46"/>
      <c r="J386" s="24" t="s">
        <v>513</v>
      </c>
      <c r="K386" s="24" t="s">
        <v>524</v>
      </c>
      <c r="L386" s="23" t="s">
        <v>210</v>
      </c>
    </row>
    <row r="387" spans="1:12" x14ac:dyDescent="0.3">
      <c r="A387" s="54"/>
      <c r="B387" s="24"/>
      <c r="C387" s="24"/>
      <c r="D387" s="24" t="s">
        <v>445</v>
      </c>
      <c r="E387" s="27"/>
      <c r="F387" s="27"/>
      <c r="G387" s="27"/>
      <c r="H387" s="27"/>
      <c r="I387" s="27"/>
      <c r="J387" s="24" t="s">
        <v>523</v>
      </c>
      <c r="K387" s="24" t="s">
        <v>525</v>
      </c>
      <c r="L387" s="24"/>
    </row>
    <row r="388" spans="1:12" x14ac:dyDescent="0.3">
      <c r="A388" s="98"/>
      <c r="B388" s="29"/>
      <c r="C388" s="29"/>
      <c r="D388" s="29" t="s">
        <v>509</v>
      </c>
      <c r="E388" s="32"/>
      <c r="F388" s="32"/>
      <c r="G388" s="32"/>
      <c r="H388" s="32"/>
      <c r="I388" s="32"/>
      <c r="J388" s="29"/>
      <c r="K388" s="29"/>
      <c r="L388" s="29"/>
    </row>
    <row r="389" spans="1:12" x14ac:dyDescent="0.3">
      <c r="A389" s="90">
        <v>11</v>
      </c>
      <c r="B389" s="62" t="s">
        <v>1484</v>
      </c>
      <c r="C389" s="18" t="s">
        <v>1485</v>
      </c>
      <c r="D389" s="18" t="s">
        <v>1486</v>
      </c>
      <c r="E389" s="21">
        <v>0</v>
      </c>
      <c r="F389" s="21">
        <v>0</v>
      </c>
      <c r="G389" s="21">
        <v>0</v>
      </c>
      <c r="H389" s="21">
        <v>0</v>
      </c>
      <c r="I389" s="21">
        <v>0</v>
      </c>
      <c r="J389" s="18" t="s">
        <v>34</v>
      </c>
      <c r="K389" s="18" t="s">
        <v>1502</v>
      </c>
      <c r="L389" s="17" t="s">
        <v>208</v>
      </c>
    </row>
    <row r="390" spans="1:12" x14ac:dyDescent="0.3">
      <c r="A390" s="54"/>
      <c r="B390" s="24"/>
      <c r="C390" s="24" t="s">
        <v>1487</v>
      </c>
      <c r="D390" s="24" t="s">
        <v>665</v>
      </c>
      <c r="E390" s="27"/>
      <c r="F390" s="27"/>
      <c r="G390" s="27"/>
      <c r="H390" s="27"/>
      <c r="I390" s="27"/>
      <c r="J390" s="24" t="s">
        <v>1502</v>
      </c>
      <c r="K390" s="24" t="s">
        <v>1503</v>
      </c>
      <c r="L390" s="23" t="s">
        <v>210</v>
      </c>
    </row>
    <row r="391" spans="1:12" x14ac:dyDescent="0.3">
      <c r="A391" s="54"/>
      <c r="B391" s="24"/>
      <c r="C391" s="24" t="s">
        <v>1488</v>
      </c>
      <c r="D391" s="24" t="s">
        <v>1489</v>
      </c>
      <c r="E391" s="27"/>
      <c r="F391" s="27"/>
      <c r="G391" s="27"/>
      <c r="H391" s="27"/>
      <c r="I391" s="27"/>
      <c r="J391" s="24" t="s">
        <v>1504</v>
      </c>
      <c r="K391" s="24" t="s">
        <v>432</v>
      </c>
      <c r="L391" s="23"/>
    </row>
    <row r="392" spans="1:12" x14ac:dyDescent="0.3">
      <c r="A392" s="54"/>
      <c r="B392" s="24"/>
      <c r="C392" s="24"/>
      <c r="D392" s="24"/>
      <c r="E392" s="27"/>
      <c r="F392" s="27"/>
      <c r="G392" s="27"/>
      <c r="H392" s="27"/>
      <c r="I392" s="27"/>
      <c r="J392" s="24" t="s">
        <v>1488</v>
      </c>
      <c r="K392" s="24"/>
      <c r="L392" s="23"/>
    </row>
    <row r="393" spans="1:12" x14ac:dyDescent="0.3">
      <c r="A393" s="98"/>
      <c r="B393" s="29"/>
      <c r="C393" s="29"/>
      <c r="D393" s="29"/>
      <c r="E393" s="32"/>
      <c r="F393" s="32"/>
      <c r="G393" s="32"/>
      <c r="H393" s="32"/>
      <c r="I393" s="32"/>
      <c r="J393" s="29"/>
      <c r="K393" s="29"/>
      <c r="L393" s="28"/>
    </row>
    <row r="394" spans="1:12" x14ac:dyDescent="0.3">
      <c r="A394" s="90">
        <v>12</v>
      </c>
      <c r="B394" s="18" t="s">
        <v>1490</v>
      </c>
      <c r="C394" s="18" t="s">
        <v>1491</v>
      </c>
      <c r="D394" s="18" t="s">
        <v>1492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18" t="s">
        <v>242</v>
      </c>
      <c r="K394" s="18" t="s">
        <v>1505</v>
      </c>
      <c r="L394" s="17" t="s">
        <v>208</v>
      </c>
    </row>
    <row r="395" spans="1:12" x14ac:dyDescent="0.3">
      <c r="A395" s="54"/>
      <c r="B395" s="24" t="s">
        <v>1493</v>
      </c>
      <c r="C395" s="24" t="s">
        <v>1494</v>
      </c>
      <c r="D395" s="24" t="s">
        <v>1495</v>
      </c>
      <c r="E395" s="27"/>
      <c r="F395" s="27"/>
      <c r="G395" s="27"/>
      <c r="H395" s="27"/>
      <c r="I395" s="27"/>
      <c r="J395" s="24" t="s">
        <v>1506</v>
      </c>
      <c r="K395" s="24" t="s">
        <v>1507</v>
      </c>
      <c r="L395" s="23" t="s">
        <v>210</v>
      </c>
    </row>
    <row r="396" spans="1:12" x14ac:dyDescent="0.3">
      <c r="A396" s="98"/>
      <c r="B396" s="29"/>
      <c r="C396" s="29"/>
      <c r="D396" s="29" t="s">
        <v>1496</v>
      </c>
      <c r="E396" s="32"/>
      <c r="F396" s="32"/>
      <c r="G396" s="32"/>
      <c r="H396" s="32"/>
      <c r="I396" s="32"/>
      <c r="J396" s="29" t="s">
        <v>1507</v>
      </c>
      <c r="K396" s="29"/>
      <c r="L396" s="28"/>
    </row>
    <row r="397" spans="1:12" x14ac:dyDescent="0.3">
      <c r="A397" s="90">
        <v>13</v>
      </c>
      <c r="B397" s="18" t="s">
        <v>1497</v>
      </c>
      <c r="C397" s="18" t="s">
        <v>1498</v>
      </c>
      <c r="D397" s="18" t="s">
        <v>199</v>
      </c>
      <c r="E397" s="27">
        <v>0</v>
      </c>
      <c r="F397" s="27">
        <v>0</v>
      </c>
      <c r="G397" s="27">
        <v>0</v>
      </c>
      <c r="H397" s="27">
        <v>0</v>
      </c>
      <c r="I397" s="27">
        <v>0</v>
      </c>
      <c r="J397" s="18" t="s">
        <v>242</v>
      </c>
      <c r="K397" s="18" t="s">
        <v>1508</v>
      </c>
      <c r="L397" s="17" t="s">
        <v>208</v>
      </c>
    </row>
    <row r="398" spans="1:12" x14ac:dyDescent="0.3">
      <c r="A398" s="54"/>
      <c r="B398" s="24"/>
      <c r="C398" s="24" t="s">
        <v>1499</v>
      </c>
      <c r="D398" s="24" t="s">
        <v>1500</v>
      </c>
      <c r="E398" s="27"/>
      <c r="F398" s="27"/>
      <c r="G398" s="27"/>
      <c r="H398" s="27"/>
      <c r="I398" s="27"/>
      <c r="J398" s="24" t="s">
        <v>1509</v>
      </c>
      <c r="K398" s="24" t="s">
        <v>1510</v>
      </c>
      <c r="L398" s="23" t="s">
        <v>210</v>
      </c>
    </row>
    <row r="399" spans="1:12" x14ac:dyDescent="0.3">
      <c r="A399" s="98"/>
      <c r="B399" s="29"/>
      <c r="C399" s="29" t="s">
        <v>1501</v>
      </c>
      <c r="D399" s="29" t="s">
        <v>1496</v>
      </c>
      <c r="E399" s="32"/>
      <c r="F399" s="32"/>
      <c r="G399" s="32"/>
      <c r="H399" s="32"/>
      <c r="I399" s="32"/>
      <c r="J399" s="29" t="s">
        <v>1511</v>
      </c>
      <c r="K399" s="29" t="s">
        <v>1512</v>
      </c>
      <c r="L399" s="28"/>
    </row>
    <row r="400" spans="1:12" x14ac:dyDescent="0.3">
      <c r="A400" s="106" t="s">
        <v>1513</v>
      </c>
      <c r="B400" s="4" t="s">
        <v>1515</v>
      </c>
      <c r="C400" s="66" t="s">
        <v>1514</v>
      </c>
      <c r="D400" s="66" t="s">
        <v>1514</v>
      </c>
      <c r="E400" s="99">
        <f>E331+E339+E343+E347+E354+E358+E368+E372+E381+E385+E389+E394+E397</f>
        <v>1540900</v>
      </c>
      <c r="F400" s="100">
        <f>F331+F339+F343+F347+F354+F358+F368+F372+F381+F385+F389+F394+F397</f>
        <v>1554900</v>
      </c>
      <c r="G400" s="100">
        <f>G331+G339+G343+G347+G354+G358+G368+G372+G381+G385+G389+G394+G397</f>
        <v>1564900</v>
      </c>
      <c r="H400" s="100">
        <f>H331+H339+H343+H347+H354+H358+H368+H372+H381+H385+H389+H394+H397</f>
        <v>1564900</v>
      </c>
      <c r="I400" s="100">
        <f>I331+I339+I343+I347+I354+I358+I368+I372+I381+I385+I389+I394+I397</f>
        <v>1564900</v>
      </c>
      <c r="J400" s="66" t="s">
        <v>1514</v>
      </c>
      <c r="K400" s="66" t="s">
        <v>1514</v>
      </c>
      <c r="L400" s="66"/>
    </row>
    <row r="401" spans="1:13" x14ac:dyDescent="0.3">
      <c r="A401" s="170"/>
      <c r="B401" s="67"/>
      <c r="C401" s="5"/>
      <c r="D401" s="5"/>
      <c r="E401" s="68"/>
      <c r="F401" s="69"/>
      <c r="G401" s="69"/>
      <c r="H401" s="69"/>
      <c r="I401" s="69"/>
      <c r="J401" s="5"/>
      <c r="K401" s="5"/>
      <c r="L401" s="5"/>
    </row>
    <row r="402" spans="1:13" x14ac:dyDescent="0.3">
      <c r="A402" s="170"/>
      <c r="B402" s="67"/>
      <c r="C402" s="5"/>
      <c r="D402" s="5"/>
      <c r="E402" s="68"/>
      <c r="F402" s="69"/>
      <c r="G402" s="69"/>
      <c r="H402" s="69"/>
      <c r="I402" s="69"/>
      <c r="J402" s="5"/>
      <c r="K402" s="5"/>
      <c r="L402" s="5"/>
    </row>
    <row r="403" spans="1:13" x14ac:dyDescent="0.3">
      <c r="A403" s="170"/>
      <c r="B403" s="67"/>
      <c r="C403" s="5"/>
      <c r="D403" s="5"/>
      <c r="E403" s="68"/>
      <c r="F403" s="69"/>
      <c r="G403" s="69"/>
      <c r="H403" s="69"/>
      <c r="I403" s="69"/>
      <c r="J403" s="5"/>
      <c r="K403" s="5"/>
      <c r="L403" s="5"/>
      <c r="M403" s="154">
        <v>61</v>
      </c>
    </row>
    <row r="404" spans="1:13" x14ac:dyDescent="0.3">
      <c r="A404" s="170"/>
      <c r="B404" s="67"/>
      <c r="C404" s="5"/>
      <c r="D404" s="5"/>
      <c r="E404" s="68"/>
      <c r="F404" s="69"/>
      <c r="G404" s="69"/>
      <c r="H404" s="69"/>
      <c r="I404" s="69"/>
      <c r="J404" s="5"/>
      <c r="K404" s="5"/>
      <c r="L404" s="5"/>
    </row>
    <row r="405" spans="1:13" x14ac:dyDescent="0.3">
      <c r="A405" s="163" t="s">
        <v>2023</v>
      </c>
      <c r="B405" s="7"/>
      <c r="I405" s="2"/>
      <c r="K405" s="1"/>
    </row>
    <row r="406" spans="1:13" x14ac:dyDescent="0.3">
      <c r="A406" s="163" t="s">
        <v>191</v>
      </c>
      <c r="B406" s="7"/>
      <c r="I406" s="2"/>
      <c r="K406" s="1"/>
    </row>
    <row r="407" spans="1:13" ht="22.5" customHeight="1" x14ac:dyDescent="0.3">
      <c r="A407" s="163" t="s">
        <v>192</v>
      </c>
      <c r="B407" s="7"/>
      <c r="J407" s="33"/>
      <c r="K407" s="33"/>
      <c r="L407" s="5"/>
    </row>
    <row r="408" spans="1:13" ht="22.5" customHeight="1" x14ac:dyDescent="0.3">
      <c r="A408" s="163" t="s">
        <v>384</v>
      </c>
      <c r="B408" s="7"/>
    </row>
    <row r="409" spans="1:13" x14ac:dyDescent="0.3">
      <c r="A409" s="164" t="s">
        <v>5</v>
      </c>
      <c r="B409" s="8" t="s">
        <v>6</v>
      </c>
      <c r="C409" s="8" t="s">
        <v>7</v>
      </c>
      <c r="D409" s="9" t="s">
        <v>8</v>
      </c>
      <c r="E409" s="181" t="s">
        <v>21</v>
      </c>
      <c r="F409" s="182"/>
      <c r="G409" s="182"/>
      <c r="H409" s="182"/>
      <c r="I409" s="183"/>
      <c r="J409" s="10" t="s">
        <v>9</v>
      </c>
      <c r="K409" s="8" t="s">
        <v>10</v>
      </c>
      <c r="L409" s="8" t="s">
        <v>11</v>
      </c>
    </row>
    <row r="410" spans="1:13" x14ac:dyDescent="0.3">
      <c r="A410" s="165"/>
      <c r="B410" s="12"/>
      <c r="C410" s="12"/>
      <c r="D410" s="11" t="s">
        <v>12</v>
      </c>
      <c r="E410" s="13">
        <v>2561</v>
      </c>
      <c r="F410" s="13">
        <v>2562</v>
      </c>
      <c r="G410" s="13">
        <v>2563</v>
      </c>
      <c r="H410" s="13">
        <v>2564</v>
      </c>
      <c r="I410" s="13">
        <v>2565</v>
      </c>
      <c r="J410" s="11" t="s">
        <v>13</v>
      </c>
      <c r="K410" s="11" t="s">
        <v>14</v>
      </c>
      <c r="L410" s="11" t="s">
        <v>15</v>
      </c>
    </row>
    <row r="411" spans="1:13" x14ac:dyDescent="0.3">
      <c r="A411" s="166"/>
      <c r="B411" s="15"/>
      <c r="C411" s="15"/>
      <c r="D411" s="15"/>
      <c r="E411" s="16" t="s">
        <v>16</v>
      </c>
      <c r="F411" s="16" t="s">
        <v>16</v>
      </c>
      <c r="G411" s="16" t="s">
        <v>16</v>
      </c>
      <c r="H411" s="16" t="s">
        <v>16</v>
      </c>
      <c r="I411" s="16" t="s">
        <v>16</v>
      </c>
      <c r="J411" s="14"/>
      <c r="K411" s="14"/>
      <c r="L411" s="11" t="s">
        <v>17</v>
      </c>
    </row>
    <row r="412" spans="1:13" x14ac:dyDescent="0.3">
      <c r="A412" s="90">
        <v>1</v>
      </c>
      <c r="B412" s="62" t="s">
        <v>241</v>
      </c>
      <c r="C412" s="18" t="s">
        <v>246</v>
      </c>
      <c r="D412" s="18" t="s">
        <v>241</v>
      </c>
      <c r="E412" s="21">
        <v>70000</v>
      </c>
      <c r="F412" s="21">
        <v>70000</v>
      </c>
      <c r="G412" s="21">
        <v>70000</v>
      </c>
      <c r="H412" s="21">
        <v>70000</v>
      </c>
      <c r="I412" s="38">
        <v>70000</v>
      </c>
      <c r="J412" s="18" t="s">
        <v>242</v>
      </c>
      <c r="K412" s="18" t="s">
        <v>245</v>
      </c>
      <c r="L412" s="17" t="s">
        <v>208</v>
      </c>
    </row>
    <row r="413" spans="1:13" x14ac:dyDescent="0.3">
      <c r="A413" s="54"/>
      <c r="B413" s="24"/>
      <c r="C413" s="24" t="s">
        <v>247</v>
      </c>
      <c r="D413" s="24" t="s">
        <v>229</v>
      </c>
      <c r="E413" s="27"/>
      <c r="F413" s="27"/>
      <c r="G413" s="27"/>
      <c r="H413" s="27"/>
      <c r="I413" s="27"/>
      <c r="J413" s="24" t="s">
        <v>243</v>
      </c>
      <c r="K413" s="24" t="s">
        <v>250</v>
      </c>
      <c r="L413" s="23" t="s">
        <v>210</v>
      </c>
    </row>
    <row r="414" spans="1:13" x14ac:dyDescent="0.3">
      <c r="A414" s="54"/>
      <c r="B414" s="24"/>
      <c r="C414" s="24" t="s">
        <v>248</v>
      </c>
      <c r="D414" s="24"/>
      <c r="E414" s="27"/>
      <c r="F414" s="27"/>
      <c r="G414" s="27"/>
      <c r="H414" s="27"/>
      <c r="I414" s="27"/>
      <c r="J414" s="24" t="s">
        <v>244</v>
      </c>
      <c r="K414" s="24" t="s">
        <v>251</v>
      </c>
      <c r="L414" s="23"/>
    </row>
    <row r="415" spans="1:13" x14ac:dyDescent="0.3">
      <c r="A415" s="98"/>
      <c r="B415" s="29"/>
      <c r="C415" s="29" t="s">
        <v>249</v>
      </c>
      <c r="D415" s="29"/>
      <c r="E415" s="32"/>
      <c r="F415" s="32"/>
      <c r="G415" s="32"/>
      <c r="H415" s="32"/>
      <c r="I415" s="32"/>
      <c r="J415" s="29"/>
      <c r="K415" s="29" t="s">
        <v>252</v>
      </c>
      <c r="L415" s="28"/>
    </row>
    <row r="416" spans="1:13" x14ac:dyDescent="0.3">
      <c r="A416" s="20">
        <v>2</v>
      </c>
      <c r="B416" s="18" t="s">
        <v>269</v>
      </c>
      <c r="C416" s="18" t="s">
        <v>270</v>
      </c>
      <c r="D416" s="18" t="s">
        <v>275</v>
      </c>
      <c r="E416" s="21">
        <v>250000</v>
      </c>
      <c r="F416" s="38">
        <v>250000</v>
      </c>
      <c r="G416" s="38">
        <v>250000</v>
      </c>
      <c r="H416" s="38">
        <v>250000</v>
      </c>
      <c r="I416" s="22">
        <v>250000</v>
      </c>
      <c r="J416" s="18" t="s">
        <v>282</v>
      </c>
      <c r="K416" s="18" t="s">
        <v>231</v>
      </c>
      <c r="L416" s="17" t="s">
        <v>208</v>
      </c>
    </row>
    <row r="417" spans="1:13" x14ac:dyDescent="0.3">
      <c r="A417" s="26"/>
      <c r="B417" s="24"/>
      <c r="C417" s="24" t="s">
        <v>271</v>
      </c>
      <c r="D417" s="24" t="s">
        <v>276</v>
      </c>
      <c r="E417" s="27"/>
      <c r="F417" s="27"/>
      <c r="G417" s="27"/>
      <c r="H417" s="27"/>
      <c r="I417" s="27"/>
      <c r="J417" s="24" t="s">
        <v>243</v>
      </c>
      <c r="K417" s="24" t="s">
        <v>285</v>
      </c>
      <c r="L417" s="23" t="s">
        <v>210</v>
      </c>
    </row>
    <row r="418" spans="1:13" x14ac:dyDescent="0.3">
      <c r="A418" s="26"/>
      <c r="B418" s="24"/>
      <c r="C418" s="24" t="s">
        <v>272</v>
      </c>
      <c r="D418" s="24" t="s">
        <v>277</v>
      </c>
      <c r="E418" s="27"/>
      <c r="F418" s="27"/>
      <c r="G418" s="27"/>
      <c r="H418" s="27"/>
      <c r="I418" s="27"/>
      <c r="J418" s="24" t="s">
        <v>283</v>
      </c>
      <c r="K418" s="24" t="s">
        <v>286</v>
      </c>
      <c r="L418" s="24"/>
    </row>
    <row r="419" spans="1:13" x14ac:dyDescent="0.3">
      <c r="A419" s="26"/>
      <c r="B419" s="24"/>
      <c r="C419" s="24" t="s">
        <v>273</v>
      </c>
      <c r="D419" s="24" t="s">
        <v>278</v>
      </c>
      <c r="E419" s="27"/>
      <c r="F419" s="27"/>
      <c r="G419" s="27"/>
      <c r="H419" s="27"/>
      <c r="I419" s="27"/>
      <c r="J419" s="24" t="s">
        <v>284</v>
      </c>
      <c r="K419" s="24" t="s">
        <v>287</v>
      </c>
      <c r="L419" s="24"/>
    </row>
    <row r="420" spans="1:13" x14ac:dyDescent="0.3">
      <c r="A420" s="26"/>
      <c r="B420" s="24"/>
      <c r="C420" s="24" t="s">
        <v>274</v>
      </c>
      <c r="D420" s="24" t="s">
        <v>279</v>
      </c>
      <c r="E420" s="27"/>
      <c r="F420" s="27"/>
      <c r="G420" s="27"/>
      <c r="H420" s="27"/>
      <c r="I420" s="27"/>
      <c r="J420" s="24"/>
      <c r="K420" s="24" t="s">
        <v>288</v>
      </c>
      <c r="L420" s="24"/>
    </row>
    <row r="421" spans="1:13" x14ac:dyDescent="0.3">
      <c r="A421" s="26"/>
      <c r="B421" s="24"/>
      <c r="C421" s="24"/>
      <c r="D421" s="24" t="s">
        <v>280</v>
      </c>
      <c r="E421" s="27"/>
      <c r="F421" s="27"/>
      <c r="G421" s="27"/>
      <c r="H421" s="27"/>
      <c r="I421" s="27"/>
      <c r="J421" s="24"/>
      <c r="K421" s="24" t="s">
        <v>289</v>
      </c>
      <c r="L421" s="24"/>
    </row>
    <row r="422" spans="1:13" x14ac:dyDescent="0.3">
      <c r="A422" s="31"/>
      <c r="B422" s="29"/>
      <c r="C422" s="29"/>
      <c r="D422" s="29" t="s">
        <v>281</v>
      </c>
      <c r="E422" s="32"/>
      <c r="F422" s="32"/>
      <c r="G422" s="32"/>
      <c r="H422" s="32"/>
      <c r="I422" s="32"/>
      <c r="J422" s="29"/>
      <c r="K422" s="29" t="s">
        <v>290</v>
      </c>
      <c r="L422" s="29"/>
    </row>
    <row r="423" spans="1:13" x14ac:dyDescent="0.3">
      <c r="A423" s="90">
        <v>3</v>
      </c>
      <c r="B423" s="18" t="s">
        <v>291</v>
      </c>
      <c r="C423" s="18" t="s">
        <v>292</v>
      </c>
      <c r="D423" s="18" t="s">
        <v>275</v>
      </c>
      <c r="E423" s="21">
        <v>15000</v>
      </c>
      <c r="F423" s="21">
        <v>15000</v>
      </c>
      <c r="G423" s="21">
        <v>15000</v>
      </c>
      <c r="H423" s="21">
        <v>15000</v>
      </c>
      <c r="I423" s="38">
        <v>15000</v>
      </c>
      <c r="J423" s="18" t="s">
        <v>282</v>
      </c>
      <c r="K423" s="18" t="s">
        <v>303</v>
      </c>
      <c r="L423" s="17" t="s">
        <v>208</v>
      </c>
    </row>
    <row r="424" spans="1:13" x14ac:dyDescent="0.3">
      <c r="A424" s="54"/>
      <c r="B424" s="24" t="s">
        <v>59</v>
      </c>
      <c r="C424" s="24" t="s">
        <v>293</v>
      </c>
      <c r="D424" s="24" t="s">
        <v>295</v>
      </c>
      <c r="E424" s="27"/>
      <c r="F424" s="27"/>
      <c r="G424" s="27"/>
      <c r="H424" s="27"/>
      <c r="I424" s="27"/>
      <c r="J424" s="24" t="s">
        <v>302</v>
      </c>
      <c r="K424" s="24" t="s">
        <v>304</v>
      </c>
      <c r="L424" s="23" t="s">
        <v>210</v>
      </c>
    </row>
    <row r="425" spans="1:13" x14ac:dyDescent="0.3">
      <c r="A425" s="54"/>
      <c r="B425" s="24"/>
      <c r="C425" s="24" t="s">
        <v>294</v>
      </c>
      <c r="D425" s="24" t="s">
        <v>296</v>
      </c>
      <c r="E425" s="27"/>
      <c r="F425" s="27"/>
      <c r="G425" s="27"/>
      <c r="H425" s="27"/>
      <c r="I425" s="27"/>
      <c r="J425" s="24"/>
      <c r="K425" s="24" t="s">
        <v>305</v>
      </c>
      <c r="L425" s="24"/>
    </row>
    <row r="426" spans="1:13" x14ac:dyDescent="0.3">
      <c r="A426" s="26"/>
      <c r="B426" s="24"/>
      <c r="C426" s="24"/>
      <c r="D426" s="24" t="s">
        <v>297</v>
      </c>
      <c r="E426" s="27"/>
      <c r="F426" s="27"/>
      <c r="G426" s="27"/>
      <c r="H426" s="27"/>
      <c r="I426" s="27"/>
      <c r="J426" s="24"/>
      <c r="K426" s="24"/>
      <c r="L426" s="24"/>
    </row>
    <row r="427" spans="1:13" x14ac:dyDescent="0.3">
      <c r="A427" s="26"/>
      <c r="B427" s="24"/>
      <c r="C427" s="24"/>
      <c r="D427" s="24" t="s">
        <v>298</v>
      </c>
      <c r="E427" s="27"/>
      <c r="F427" s="27"/>
      <c r="G427" s="27"/>
      <c r="H427" s="27"/>
      <c r="I427" s="27"/>
      <c r="J427" s="24"/>
      <c r="K427" s="24"/>
      <c r="L427" s="24"/>
    </row>
    <row r="428" spans="1:13" x14ac:dyDescent="0.3">
      <c r="A428" s="31"/>
      <c r="B428" s="29"/>
      <c r="C428" s="29"/>
      <c r="D428" s="29" t="s">
        <v>299</v>
      </c>
      <c r="E428" s="32"/>
      <c r="F428" s="32"/>
      <c r="G428" s="32"/>
      <c r="H428" s="32"/>
      <c r="I428" s="32"/>
      <c r="J428" s="29"/>
      <c r="K428" s="29"/>
      <c r="L428" s="29"/>
    </row>
    <row r="430" spans="1:13" x14ac:dyDescent="0.3">
      <c r="M430" s="154">
        <v>62</v>
      </c>
    </row>
    <row r="432" spans="1:13" x14ac:dyDescent="0.3">
      <c r="A432" s="164" t="s">
        <v>5</v>
      </c>
      <c r="B432" s="8" t="s">
        <v>6</v>
      </c>
      <c r="C432" s="8" t="s">
        <v>7</v>
      </c>
      <c r="D432" s="9" t="s">
        <v>8</v>
      </c>
      <c r="E432" s="181" t="s">
        <v>21</v>
      </c>
      <c r="F432" s="182"/>
      <c r="G432" s="182"/>
      <c r="H432" s="182"/>
      <c r="I432" s="183"/>
      <c r="J432" s="10" t="s">
        <v>9</v>
      </c>
      <c r="K432" s="8" t="s">
        <v>10</v>
      </c>
      <c r="L432" s="8" t="s">
        <v>11</v>
      </c>
    </row>
    <row r="433" spans="1:12" x14ac:dyDescent="0.3">
      <c r="A433" s="165"/>
      <c r="B433" s="12"/>
      <c r="C433" s="12"/>
      <c r="D433" s="11" t="s">
        <v>12</v>
      </c>
      <c r="E433" s="13">
        <v>2561</v>
      </c>
      <c r="F433" s="13">
        <v>2562</v>
      </c>
      <c r="G433" s="13">
        <v>2563</v>
      </c>
      <c r="H433" s="13">
        <v>2564</v>
      </c>
      <c r="I433" s="13">
        <v>2565</v>
      </c>
      <c r="J433" s="11" t="s">
        <v>13</v>
      </c>
      <c r="K433" s="11" t="s">
        <v>14</v>
      </c>
      <c r="L433" s="11" t="s">
        <v>15</v>
      </c>
    </row>
    <row r="434" spans="1:12" x14ac:dyDescent="0.3">
      <c r="A434" s="166"/>
      <c r="B434" s="15"/>
      <c r="C434" s="15"/>
      <c r="D434" s="15"/>
      <c r="E434" s="39" t="s">
        <v>16</v>
      </c>
      <c r="F434" s="39" t="s">
        <v>16</v>
      </c>
      <c r="G434" s="39" t="s">
        <v>16</v>
      </c>
      <c r="H434" s="39" t="s">
        <v>16</v>
      </c>
      <c r="I434" s="39" t="s">
        <v>16</v>
      </c>
      <c r="J434" s="11"/>
      <c r="K434" s="11"/>
      <c r="L434" s="11" t="s">
        <v>17</v>
      </c>
    </row>
    <row r="435" spans="1:12" x14ac:dyDescent="0.3">
      <c r="A435" s="90">
        <v>4</v>
      </c>
      <c r="B435" s="18" t="s">
        <v>306</v>
      </c>
      <c r="C435" s="18" t="s">
        <v>328</v>
      </c>
      <c r="D435" s="18" t="s">
        <v>307</v>
      </c>
      <c r="E435" s="21">
        <v>15000</v>
      </c>
      <c r="F435" s="21">
        <v>15000</v>
      </c>
      <c r="G435" s="21">
        <v>15000</v>
      </c>
      <c r="H435" s="21">
        <v>15000</v>
      </c>
      <c r="I435" s="38">
        <v>15000</v>
      </c>
      <c r="J435" s="18" t="s">
        <v>300</v>
      </c>
      <c r="K435" s="18" t="s">
        <v>265</v>
      </c>
      <c r="L435" s="17" t="s">
        <v>208</v>
      </c>
    </row>
    <row r="436" spans="1:12" x14ac:dyDescent="0.3">
      <c r="A436" s="54"/>
      <c r="B436" s="24"/>
      <c r="C436" s="24" t="s">
        <v>329</v>
      </c>
      <c r="D436" s="24" t="s">
        <v>308</v>
      </c>
      <c r="E436" s="27"/>
      <c r="F436" s="27"/>
      <c r="G436" s="27"/>
      <c r="H436" s="27"/>
      <c r="I436" s="27"/>
      <c r="J436" s="24" t="s">
        <v>240</v>
      </c>
      <c r="K436" s="24" t="s">
        <v>331</v>
      </c>
      <c r="L436" s="23" t="s">
        <v>210</v>
      </c>
    </row>
    <row r="437" spans="1:12" x14ac:dyDescent="0.3">
      <c r="A437" s="54"/>
      <c r="B437" s="24"/>
      <c r="C437" s="24" t="s">
        <v>330</v>
      </c>
      <c r="D437" s="24" t="s">
        <v>309</v>
      </c>
      <c r="E437" s="27"/>
      <c r="F437" s="27"/>
      <c r="G437" s="27"/>
      <c r="H437" s="27"/>
      <c r="I437" s="27"/>
      <c r="J437" s="24"/>
      <c r="K437" s="24" t="s">
        <v>332</v>
      </c>
      <c r="L437" s="23"/>
    </row>
    <row r="438" spans="1:12" x14ac:dyDescent="0.3">
      <c r="A438" s="98"/>
      <c r="B438" s="29"/>
      <c r="C438" s="29"/>
      <c r="D438" s="29"/>
      <c r="E438" s="32"/>
      <c r="F438" s="32"/>
      <c r="G438" s="32"/>
      <c r="H438" s="32"/>
      <c r="I438" s="32"/>
      <c r="J438" s="29"/>
      <c r="K438" s="29" t="s">
        <v>333</v>
      </c>
      <c r="L438" s="28"/>
    </row>
    <row r="439" spans="1:12" x14ac:dyDescent="0.3">
      <c r="A439" s="54">
        <v>5</v>
      </c>
      <c r="B439" s="63" t="s">
        <v>310</v>
      </c>
      <c r="C439" s="24" t="s">
        <v>362</v>
      </c>
      <c r="D439" s="24" t="s">
        <v>311</v>
      </c>
      <c r="E439" s="27">
        <v>25000</v>
      </c>
      <c r="F439" s="27">
        <v>25000</v>
      </c>
      <c r="G439" s="27">
        <v>25000</v>
      </c>
      <c r="H439" s="27">
        <v>25000</v>
      </c>
      <c r="I439" s="46">
        <v>25000</v>
      </c>
      <c r="J439" s="24" t="s">
        <v>321</v>
      </c>
      <c r="K439" s="63" t="s">
        <v>322</v>
      </c>
      <c r="L439" s="23" t="s">
        <v>208</v>
      </c>
    </row>
    <row r="440" spans="1:12" x14ac:dyDescent="0.3">
      <c r="A440" s="54"/>
      <c r="B440" s="63" t="s">
        <v>312</v>
      </c>
      <c r="C440" s="24" t="s">
        <v>363</v>
      </c>
      <c r="D440" s="24" t="s">
        <v>313</v>
      </c>
      <c r="E440" s="27"/>
      <c r="F440" s="27"/>
      <c r="G440" s="27"/>
      <c r="H440" s="27"/>
      <c r="I440" s="46"/>
      <c r="J440" s="24" t="s">
        <v>323</v>
      </c>
      <c r="K440" s="63" t="s">
        <v>324</v>
      </c>
      <c r="L440" s="23" t="s">
        <v>210</v>
      </c>
    </row>
    <row r="441" spans="1:12" x14ac:dyDescent="0.3">
      <c r="A441" s="98"/>
      <c r="B441" s="70" t="s">
        <v>314</v>
      </c>
      <c r="C441" s="29" t="s">
        <v>364</v>
      </c>
      <c r="D441" s="29" t="s">
        <v>315</v>
      </c>
      <c r="E441" s="32"/>
      <c r="F441" s="32"/>
      <c r="G441" s="32"/>
      <c r="H441" s="32"/>
      <c r="I441" s="101"/>
      <c r="J441" s="29"/>
      <c r="K441" s="70"/>
      <c r="L441" s="28"/>
    </row>
    <row r="442" spans="1:12" x14ac:dyDescent="0.3">
      <c r="A442" s="90">
        <v>6</v>
      </c>
      <c r="B442" s="62" t="s">
        <v>316</v>
      </c>
      <c r="C442" s="18" t="s">
        <v>317</v>
      </c>
      <c r="D442" s="18" t="s">
        <v>318</v>
      </c>
      <c r="E442" s="21">
        <v>10000</v>
      </c>
      <c r="F442" s="21">
        <v>10000</v>
      </c>
      <c r="G442" s="21">
        <v>10000</v>
      </c>
      <c r="H442" s="21">
        <v>10000</v>
      </c>
      <c r="I442" s="38">
        <v>10000</v>
      </c>
      <c r="J442" s="18" t="s">
        <v>230</v>
      </c>
      <c r="K442" s="18" t="s">
        <v>326</v>
      </c>
      <c r="L442" s="17" t="s">
        <v>208</v>
      </c>
    </row>
    <row r="443" spans="1:12" x14ac:dyDescent="0.3">
      <c r="A443" s="54"/>
      <c r="B443" s="63"/>
      <c r="C443" s="24" t="s">
        <v>334</v>
      </c>
      <c r="D443" s="24" t="s">
        <v>319</v>
      </c>
      <c r="E443" s="27"/>
      <c r="F443" s="27"/>
      <c r="G443" s="27"/>
      <c r="H443" s="27"/>
      <c r="I443" s="46"/>
      <c r="J443" s="24" t="s">
        <v>244</v>
      </c>
      <c r="K443" s="24" t="s">
        <v>327</v>
      </c>
      <c r="L443" s="23" t="s">
        <v>210</v>
      </c>
    </row>
    <row r="444" spans="1:12" x14ac:dyDescent="0.3">
      <c r="A444" s="98"/>
      <c r="B444" s="70"/>
      <c r="C444" s="29" t="s">
        <v>335</v>
      </c>
      <c r="D444" s="29" t="s">
        <v>320</v>
      </c>
      <c r="E444" s="32"/>
      <c r="F444" s="32"/>
      <c r="G444" s="32"/>
      <c r="H444" s="32"/>
      <c r="I444" s="101"/>
      <c r="J444" s="29"/>
      <c r="K444" s="29" t="s">
        <v>325</v>
      </c>
      <c r="L444" s="28"/>
    </row>
    <row r="445" spans="1:12" x14ac:dyDescent="0.3">
      <c r="A445" s="90">
        <v>7</v>
      </c>
      <c r="B445" s="62" t="s">
        <v>336</v>
      </c>
      <c r="C445" s="62" t="s">
        <v>342</v>
      </c>
      <c r="D445" s="18" t="s">
        <v>345</v>
      </c>
      <c r="E445" s="21">
        <v>10000</v>
      </c>
      <c r="F445" s="21">
        <v>10000</v>
      </c>
      <c r="G445" s="21">
        <v>10000</v>
      </c>
      <c r="H445" s="21">
        <v>10000</v>
      </c>
      <c r="I445" s="38">
        <v>10000</v>
      </c>
      <c r="J445" s="56" t="s">
        <v>230</v>
      </c>
      <c r="K445" s="62" t="s">
        <v>326</v>
      </c>
      <c r="L445" s="17" t="s">
        <v>208</v>
      </c>
    </row>
    <row r="446" spans="1:12" x14ac:dyDescent="0.3">
      <c r="A446" s="54"/>
      <c r="B446" s="24"/>
      <c r="C446" s="63" t="s">
        <v>343</v>
      </c>
      <c r="D446" s="24" t="s">
        <v>346</v>
      </c>
      <c r="E446" s="27"/>
      <c r="F446" s="27"/>
      <c r="G446" s="27"/>
      <c r="H446" s="27"/>
      <c r="I446" s="46"/>
      <c r="J446" s="40" t="s">
        <v>244</v>
      </c>
      <c r="K446" s="63" t="s">
        <v>357</v>
      </c>
      <c r="L446" s="23" t="s">
        <v>210</v>
      </c>
    </row>
    <row r="447" spans="1:12" x14ac:dyDescent="0.3">
      <c r="A447" s="98"/>
      <c r="B447" s="29"/>
      <c r="C447" s="70" t="s">
        <v>344</v>
      </c>
      <c r="D447" s="29" t="s">
        <v>347</v>
      </c>
      <c r="E447" s="27"/>
      <c r="F447" s="27"/>
      <c r="G447" s="27"/>
      <c r="H447" s="27"/>
      <c r="I447" s="46"/>
      <c r="J447" s="71"/>
      <c r="K447" s="71" t="s">
        <v>358</v>
      </c>
      <c r="L447" s="28"/>
    </row>
    <row r="448" spans="1:12" x14ac:dyDescent="0.3">
      <c r="A448" s="90">
        <v>8</v>
      </c>
      <c r="B448" s="18" t="s">
        <v>337</v>
      </c>
      <c r="C448" s="18" t="s">
        <v>365</v>
      </c>
      <c r="D448" s="18" t="s">
        <v>338</v>
      </c>
      <c r="E448" s="21">
        <v>30000</v>
      </c>
      <c r="F448" s="21">
        <v>30000</v>
      </c>
      <c r="G448" s="21">
        <v>30000</v>
      </c>
      <c r="H448" s="21">
        <v>30000</v>
      </c>
      <c r="I448" s="38">
        <v>30000</v>
      </c>
      <c r="J448" s="56" t="s">
        <v>230</v>
      </c>
      <c r="K448" s="72" t="s">
        <v>370</v>
      </c>
      <c r="L448" s="17" t="s">
        <v>208</v>
      </c>
    </row>
    <row r="449" spans="1:13" x14ac:dyDescent="0.3">
      <c r="A449" s="54"/>
      <c r="B449" s="24" t="s">
        <v>339</v>
      </c>
      <c r="C449" s="24" t="s">
        <v>366</v>
      </c>
      <c r="D449" s="24" t="s">
        <v>340</v>
      </c>
      <c r="E449" s="27"/>
      <c r="F449" s="27"/>
      <c r="G449" s="27"/>
      <c r="H449" s="27"/>
      <c r="I449" s="46"/>
      <c r="J449" s="40" t="s">
        <v>244</v>
      </c>
      <c r="K449" s="73" t="s">
        <v>371</v>
      </c>
      <c r="L449" s="23" t="s">
        <v>210</v>
      </c>
    </row>
    <row r="450" spans="1:13" x14ac:dyDescent="0.3">
      <c r="A450" s="54"/>
      <c r="B450" s="24"/>
      <c r="C450" s="24" t="s">
        <v>367</v>
      </c>
      <c r="D450" s="24" t="s">
        <v>341</v>
      </c>
      <c r="E450" s="27"/>
      <c r="F450" s="27"/>
      <c r="G450" s="27"/>
      <c r="H450" s="27"/>
      <c r="I450" s="46"/>
      <c r="J450" s="40"/>
      <c r="K450" s="73" t="s">
        <v>354</v>
      </c>
      <c r="L450" s="23"/>
    </row>
    <row r="451" spans="1:13" x14ac:dyDescent="0.3">
      <c r="A451" s="98"/>
      <c r="B451" s="29"/>
      <c r="C451" s="29" t="s">
        <v>368</v>
      </c>
      <c r="D451" s="29"/>
      <c r="E451" s="32"/>
      <c r="F451" s="32"/>
      <c r="G451" s="32"/>
      <c r="H451" s="32"/>
      <c r="I451" s="101"/>
      <c r="J451" s="71"/>
      <c r="K451" s="74" t="s">
        <v>355</v>
      </c>
      <c r="L451" s="28"/>
    </row>
    <row r="452" spans="1:13" x14ac:dyDescent="0.3">
      <c r="A452" s="90">
        <v>9</v>
      </c>
      <c r="B452" s="18" t="s">
        <v>348</v>
      </c>
      <c r="C452" s="18" t="s">
        <v>369</v>
      </c>
      <c r="D452" s="18" t="s">
        <v>349</v>
      </c>
      <c r="E452" s="27">
        <v>10000</v>
      </c>
      <c r="F452" s="27">
        <v>10000</v>
      </c>
      <c r="G452" s="27">
        <v>10000</v>
      </c>
      <c r="H452" s="27">
        <v>10000</v>
      </c>
      <c r="I452" s="46">
        <v>10000</v>
      </c>
      <c r="J452" s="56" t="s">
        <v>230</v>
      </c>
      <c r="K452" s="56" t="s">
        <v>356</v>
      </c>
      <c r="L452" s="17" t="s">
        <v>208</v>
      </c>
    </row>
    <row r="453" spans="1:13" x14ac:dyDescent="0.3">
      <c r="A453" s="54"/>
      <c r="B453" s="24"/>
      <c r="C453" s="24" t="s">
        <v>350</v>
      </c>
      <c r="D453" s="24" t="s">
        <v>351</v>
      </c>
      <c r="E453" s="27"/>
      <c r="F453" s="27"/>
      <c r="G453" s="27"/>
      <c r="H453" s="27"/>
      <c r="I453" s="27"/>
      <c r="J453" s="40" t="s">
        <v>244</v>
      </c>
      <c r="K453" s="40" t="s">
        <v>359</v>
      </c>
      <c r="L453" s="23" t="s">
        <v>210</v>
      </c>
    </row>
    <row r="454" spans="1:13" x14ac:dyDescent="0.3">
      <c r="A454" s="54"/>
      <c r="B454" s="24"/>
      <c r="C454" s="24" t="s">
        <v>352</v>
      </c>
      <c r="D454" s="24"/>
      <c r="E454" s="27"/>
      <c r="F454" s="27"/>
      <c r="G454" s="27"/>
      <c r="H454" s="27"/>
      <c r="I454" s="27"/>
      <c r="J454" s="23"/>
      <c r="K454" s="40" t="s">
        <v>360</v>
      </c>
      <c r="L454" s="23"/>
    </row>
    <row r="455" spans="1:13" x14ac:dyDescent="0.3">
      <c r="A455" s="166"/>
      <c r="B455" s="15"/>
      <c r="C455" s="29" t="s">
        <v>353</v>
      </c>
      <c r="D455" s="15"/>
      <c r="E455" s="32"/>
      <c r="F455" s="32"/>
      <c r="G455" s="32"/>
      <c r="H455" s="32"/>
      <c r="I455" s="32"/>
      <c r="J455" s="14"/>
      <c r="K455" s="71" t="s">
        <v>361</v>
      </c>
      <c r="L455" s="14"/>
    </row>
    <row r="457" spans="1:13" x14ac:dyDescent="0.3">
      <c r="M457" s="154">
        <v>63</v>
      </c>
    </row>
    <row r="459" spans="1:13" x14ac:dyDescent="0.3">
      <c r="A459" s="164" t="s">
        <v>5</v>
      </c>
      <c r="B459" s="8" t="s">
        <v>6</v>
      </c>
      <c r="C459" s="8" t="s">
        <v>7</v>
      </c>
      <c r="D459" s="9" t="s">
        <v>8</v>
      </c>
      <c r="E459" s="181" t="s">
        <v>21</v>
      </c>
      <c r="F459" s="182"/>
      <c r="G459" s="182"/>
      <c r="H459" s="182"/>
      <c r="I459" s="183"/>
      <c r="J459" s="10" t="s">
        <v>9</v>
      </c>
      <c r="K459" s="8" t="s">
        <v>10</v>
      </c>
      <c r="L459" s="8" t="s">
        <v>11</v>
      </c>
    </row>
    <row r="460" spans="1:13" x14ac:dyDescent="0.3">
      <c r="A460" s="165"/>
      <c r="B460" s="12"/>
      <c r="C460" s="12"/>
      <c r="D460" s="11" t="s">
        <v>12</v>
      </c>
      <c r="E460" s="13">
        <v>2561</v>
      </c>
      <c r="F460" s="13">
        <v>2562</v>
      </c>
      <c r="G460" s="13">
        <v>2563</v>
      </c>
      <c r="H460" s="13">
        <v>2564</v>
      </c>
      <c r="I460" s="13">
        <v>2565</v>
      </c>
      <c r="J460" s="11" t="s">
        <v>13</v>
      </c>
      <c r="K460" s="11" t="s">
        <v>14</v>
      </c>
      <c r="L460" s="11" t="s">
        <v>15</v>
      </c>
    </row>
    <row r="461" spans="1:13" x14ac:dyDescent="0.3">
      <c r="A461" s="165"/>
      <c r="B461" s="12"/>
      <c r="C461" s="12"/>
      <c r="D461" s="12"/>
      <c r="E461" s="39" t="s">
        <v>16</v>
      </c>
      <c r="F461" s="39" t="s">
        <v>16</v>
      </c>
      <c r="G461" s="39" t="s">
        <v>16</v>
      </c>
      <c r="H461" s="39" t="s">
        <v>16</v>
      </c>
      <c r="I461" s="39" t="s">
        <v>16</v>
      </c>
      <c r="J461" s="11"/>
      <c r="K461" s="11"/>
      <c r="L461" s="11" t="s">
        <v>17</v>
      </c>
    </row>
    <row r="462" spans="1:13" x14ac:dyDescent="0.3">
      <c r="A462" s="90">
        <v>10</v>
      </c>
      <c r="B462" s="18" t="s">
        <v>372</v>
      </c>
      <c r="C462" s="18" t="s">
        <v>373</v>
      </c>
      <c r="D462" s="18" t="s">
        <v>374</v>
      </c>
      <c r="E462" s="21">
        <v>0</v>
      </c>
      <c r="F462" s="21">
        <v>4000</v>
      </c>
      <c r="G462" s="21">
        <v>4000</v>
      </c>
      <c r="H462" s="21">
        <v>4000</v>
      </c>
      <c r="I462" s="49">
        <v>4000</v>
      </c>
      <c r="J462" s="18" t="s">
        <v>242</v>
      </c>
      <c r="K462" s="18" t="s">
        <v>380</v>
      </c>
      <c r="L462" s="17" t="s">
        <v>208</v>
      </c>
    </row>
    <row r="463" spans="1:13" x14ac:dyDescent="0.3">
      <c r="A463" s="54"/>
      <c r="B463" s="24"/>
      <c r="C463" s="24" t="s">
        <v>375</v>
      </c>
      <c r="D463" s="24" t="s">
        <v>376</v>
      </c>
      <c r="E463" s="27"/>
      <c r="F463" s="27"/>
      <c r="G463" s="27"/>
      <c r="H463" s="27"/>
      <c r="I463" s="36"/>
      <c r="J463" s="24" t="s">
        <v>379</v>
      </c>
      <c r="K463" s="24" t="s">
        <v>381</v>
      </c>
      <c r="L463" s="23" t="s">
        <v>210</v>
      </c>
    </row>
    <row r="464" spans="1:13" s="33" customFormat="1" x14ac:dyDescent="0.3">
      <c r="A464" s="54"/>
      <c r="B464" s="24"/>
      <c r="C464" s="24" t="s">
        <v>377</v>
      </c>
      <c r="D464" s="24"/>
      <c r="E464" s="27"/>
      <c r="F464" s="27"/>
      <c r="G464" s="27"/>
      <c r="H464" s="27"/>
      <c r="I464" s="36"/>
      <c r="J464" s="24" t="s">
        <v>301</v>
      </c>
      <c r="K464" s="24" t="s">
        <v>382</v>
      </c>
      <c r="L464" s="23"/>
      <c r="M464" s="155"/>
    </row>
    <row r="465" spans="1:13" s="33" customFormat="1" x14ac:dyDescent="0.3">
      <c r="A465" s="31"/>
      <c r="B465" s="29"/>
      <c r="C465" s="29" t="s">
        <v>378</v>
      </c>
      <c r="D465" s="29"/>
      <c r="E465" s="32"/>
      <c r="F465" s="32"/>
      <c r="G465" s="32"/>
      <c r="H465" s="32"/>
      <c r="I465" s="37"/>
      <c r="J465" s="29"/>
      <c r="K465" s="29"/>
      <c r="L465" s="29"/>
      <c r="M465" s="155"/>
    </row>
    <row r="466" spans="1:13" x14ac:dyDescent="0.3">
      <c r="A466" s="90">
        <v>11</v>
      </c>
      <c r="B466" s="18" t="s">
        <v>454</v>
      </c>
      <c r="C466" s="18" t="s">
        <v>455</v>
      </c>
      <c r="D466" s="18" t="s">
        <v>456</v>
      </c>
      <c r="E466" s="21">
        <v>150000</v>
      </c>
      <c r="F466" s="38">
        <v>150000</v>
      </c>
      <c r="G466" s="38">
        <v>150000</v>
      </c>
      <c r="H466" s="38">
        <v>150000</v>
      </c>
      <c r="I466" s="22">
        <v>150000</v>
      </c>
      <c r="J466" s="56" t="s">
        <v>300</v>
      </c>
      <c r="K466" s="56" t="s">
        <v>474</v>
      </c>
      <c r="L466" s="17" t="s">
        <v>208</v>
      </c>
    </row>
    <row r="467" spans="1:13" x14ac:dyDescent="0.3">
      <c r="A467" s="54"/>
      <c r="B467" s="24" t="s">
        <v>457</v>
      </c>
      <c r="C467" s="24" t="s">
        <v>492</v>
      </c>
      <c r="D467" s="24" t="s">
        <v>458</v>
      </c>
      <c r="E467" s="27"/>
      <c r="F467" s="46"/>
      <c r="G467" s="46"/>
      <c r="H467" s="46"/>
      <c r="I467" s="46"/>
      <c r="J467" s="40" t="s">
        <v>301</v>
      </c>
      <c r="K467" s="24" t="s">
        <v>467</v>
      </c>
      <c r="L467" s="23" t="s">
        <v>210</v>
      </c>
    </row>
    <row r="468" spans="1:13" x14ac:dyDescent="0.3">
      <c r="A468" s="54"/>
      <c r="B468" s="24"/>
      <c r="C468" s="24" t="s">
        <v>493</v>
      </c>
      <c r="D468" s="24" t="s">
        <v>459</v>
      </c>
      <c r="E468" s="27"/>
      <c r="F468" s="27"/>
      <c r="G468" s="27"/>
      <c r="H468" s="27"/>
      <c r="I468" s="27"/>
      <c r="J468" s="24"/>
      <c r="K468" s="24" t="s">
        <v>468</v>
      </c>
      <c r="L468" s="23"/>
    </row>
    <row r="469" spans="1:13" x14ac:dyDescent="0.3">
      <c r="A469" s="54"/>
      <c r="B469" s="24"/>
      <c r="C469" s="24"/>
      <c r="D469" s="24" t="s">
        <v>460</v>
      </c>
      <c r="E469" s="27"/>
      <c r="F469" s="27"/>
      <c r="G469" s="27"/>
      <c r="H469" s="27"/>
      <c r="I469" s="27"/>
      <c r="J469" s="24"/>
      <c r="K469" s="24" t="s">
        <v>469</v>
      </c>
      <c r="L469" s="23"/>
    </row>
    <row r="470" spans="1:13" x14ac:dyDescent="0.3">
      <c r="A470" s="54"/>
      <c r="B470" s="24"/>
      <c r="C470" s="24"/>
      <c r="D470" s="24" t="s">
        <v>461</v>
      </c>
      <c r="E470" s="27"/>
      <c r="F470" s="27"/>
      <c r="G470" s="27"/>
      <c r="H470" s="27"/>
      <c r="I470" s="27"/>
      <c r="J470" s="24"/>
      <c r="K470" s="24" t="s">
        <v>472</v>
      </c>
      <c r="L470" s="23"/>
    </row>
    <row r="471" spans="1:13" x14ac:dyDescent="0.3">
      <c r="A471" s="98"/>
      <c r="B471" s="29"/>
      <c r="C471" s="29"/>
      <c r="D471" s="29" t="s">
        <v>462</v>
      </c>
      <c r="E471" s="27"/>
      <c r="F471" s="27"/>
      <c r="G471" s="27"/>
      <c r="H471" s="27"/>
      <c r="I471" s="27"/>
      <c r="J471" s="29"/>
      <c r="K471" s="29" t="s">
        <v>473</v>
      </c>
      <c r="L471" s="28"/>
    </row>
    <row r="472" spans="1:13" x14ac:dyDescent="0.3">
      <c r="A472" s="54">
        <v>12</v>
      </c>
      <c r="B472" s="24" t="s">
        <v>454</v>
      </c>
      <c r="C472" s="63" t="s">
        <v>494</v>
      </c>
      <c r="D472" s="24" t="s">
        <v>456</v>
      </c>
      <c r="E472" s="21">
        <v>130000</v>
      </c>
      <c r="F472" s="38">
        <v>130000</v>
      </c>
      <c r="G472" s="38">
        <v>130000</v>
      </c>
      <c r="H472" s="38">
        <v>130000</v>
      </c>
      <c r="I472" s="22">
        <v>130000</v>
      </c>
      <c r="J472" s="116" t="s">
        <v>300</v>
      </c>
      <c r="K472" s="63" t="s">
        <v>470</v>
      </c>
      <c r="L472" s="75" t="s">
        <v>208</v>
      </c>
    </row>
    <row r="473" spans="1:13" x14ac:dyDescent="0.3">
      <c r="A473" s="54"/>
      <c r="B473" s="24" t="s">
        <v>463</v>
      </c>
      <c r="C473" s="63" t="s">
        <v>495</v>
      </c>
      <c r="D473" s="24" t="s">
        <v>464</v>
      </c>
      <c r="E473" s="27"/>
      <c r="F473" s="27"/>
      <c r="G473" s="27"/>
      <c r="H473" s="27"/>
      <c r="I473" s="27"/>
      <c r="J473" s="116" t="s">
        <v>301</v>
      </c>
      <c r="K473" s="63" t="s">
        <v>471</v>
      </c>
      <c r="L473" s="75" t="s">
        <v>210</v>
      </c>
    </row>
    <row r="474" spans="1:13" x14ac:dyDescent="0.3">
      <c r="A474" s="54"/>
      <c r="B474" s="24"/>
      <c r="C474" s="24"/>
      <c r="D474" s="24" t="s">
        <v>465</v>
      </c>
      <c r="E474" s="27"/>
      <c r="F474" s="27"/>
      <c r="G474" s="27"/>
      <c r="H474" s="27"/>
      <c r="I474" s="27"/>
      <c r="J474" s="25"/>
      <c r="K474" s="24"/>
      <c r="L474" s="75"/>
    </row>
    <row r="475" spans="1:13" x14ac:dyDescent="0.3">
      <c r="A475" s="98"/>
      <c r="B475" s="29"/>
      <c r="C475" s="29"/>
      <c r="D475" s="29" t="s">
        <v>466</v>
      </c>
      <c r="E475" s="32"/>
      <c r="F475" s="32"/>
      <c r="G475" s="32"/>
      <c r="H475" s="32"/>
      <c r="I475" s="32"/>
      <c r="J475" s="30"/>
      <c r="K475" s="29"/>
      <c r="L475" s="76"/>
    </row>
    <row r="476" spans="1:13" x14ac:dyDescent="0.3">
      <c r="A476" s="90">
        <v>13</v>
      </c>
      <c r="B476" s="18" t="s">
        <v>1635</v>
      </c>
      <c r="C476" s="18" t="s">
        <v>1637</v>
      </c>
      <c r="D476" s="18" t="s">
        <v>1640</v>
      </c>
      <c r="E476" s="21">
        <v>30000</v>
      </c>
      <c r="F476" s="21">
        <v>30000</v>
      </c>
      <c r="G476" s="21">
        <v>30000</v>
      </c>
      <c r="H476" s="21">
        <v>30000</v>
      </c>
      <c r="I476" s="38">
        <v>30000</v>
      </c>
      <c r="J476" s="18" t="s">
        <v>300</v>
      </c>
      <c r="K476" s="18" t="s">
        <v>1644</v>
      </c>
      <c r="L476" s="17" t="s">
        <v>208</v>
      </c>
    </row>
    <row r="477" spans="1:13" x14ac:dyDescent="0.3">
      <c r="A477" s="54"/>
      <c r="B477" s="24" t="s">
        <v>1636</v>
      </c>
      <c r="C477" s="24" t="s">
        <v>1638</v>
      </c>
      <c r="D477" s="24" t="s">
        <v>1641</v>
      </c>
      <c r="E477" s="27"/>
      <c r="F477" s="27"/>
      <c r="G477" s="27"/>
      <c r="H477" s="27"/>
      <c r="I477" s="27"/>
      <c r="J477" s="24" t="s">
        <v>301</v>
      </c>
      <c r="K477" s="24" t="s">
        <v>1645</v>
      </c>
      <c r="L477" s="23" t="s">
        <v>210</v>
      </c>
    </row>
    <row r="478" spans="1:13" x14ac:dyDescent="0.3">
      <c r="A478" s="54"/>
      <c r="B478" s="24"/>
      <c r="C478" s="24" t="s">
        <v>1639</v>
      </c>
      <c r="D478" s="24" t="s">
        <v>1642</v>
      </c>
      <c r="E478" s="27"/>
      <c r="F478" s="27"/>
      <c r="G478" s="27"/>
      <c r="H478" s="27"/>
      <c r="I478" s="27"/>
      <c r="J478" s="24"/>
      <c r="K478" s="24" t="s">
        <v>1639</v>
      </c>
      <c r="L478" s="23"/>
    </row>
    <row r="479" spans="1:13" x14ac:dyDescent="0.3">
      <c r="A479" s="98"/>
      <c r="B479" s="29"/>
      <c r="C479" s="29"/>
      <c r="D479" s="29" t="s">
        <v>1643</v>
      </c>
      <c r="E479" s="32"/>
      <c r="F479" s="32"/>
      <c r="G479" s="32"/>
      <c r="H479" s="32"/>
      <c r="I479" s="32"/>
      <c r="J479" s="29"/>
      <c r="K479" s="29"/>
      <c r="L479" s="28"/>
    </row>
    <row r="480" spans="1:13" x14ac:dyDescent="0.3">
      <c r="A480" s="90">
        <v>14</v>
      </c>
      <c r="B480" s="18" t="s">
        <v>1646</v>
      </c>
      <c r="C480" s="18" t="s">
        <v>1637</v>
      </c>
      <c r="D480" s="18" t="s">
        <v>1647</v>
      </c>
      <c r="E480" s="21">
        <v>6000</v>
      </c>
      <c r="F480" s="21">
        <v>6000</v>
      </c>
      <c r="G480" s="21">
        <v>6000</v>
      </c>
      <c r="H480" s="21">
        <v>6000</v>
      </c>
      <c r="I480" s="21">
        <v>6000</v>
      </c>
      <c r="J480" s="18" t="s">
        <v>300</v>
      </c>
      <c r="K480" s="18" t="s">
        <v>1644</v>
      </c>
      <c r="L480" s="17" t="s">
        <v>208</v>
      </c>
    </row>
    <row r="481" spans="1:13" x14ac:dyDescent="0.3">
      <c r="A481" s="54"/>
      <c r="B481" s="24" t="s">
        <v>1636</v>
      </c>
      <c r="C481" s="24" t="s">
        <v>1638</v>
      </c>
      <c r="D481" s="24" t="s">
        <v>1648</v>
      </c>
      <c r="E481" s="27"/>
      <c r="F481" s="27"/>
      <c r="G481" s="27"/>
      <c r="H481" s="27"/>
      <c r="I481" s="27"/>
      <c r="J481" s="24" t="s">
        <v>301</v>
      </c>
      <c r="K481" s="24" t="s">
        <v>1645</v>
      </c>
      <c r="L481" s="23" t="s">
        <v>210</v>
      </c>
    </row>
    <row r="482" spans="1:13" x14ac:dyDescent="0.3">
      <c r="A482" s="54"/>
      <c r="B482" s="24"/>
      <c r="C482" s="24" t="s">
        <v>1639</v>
      </c>
      <c r="D482" s="24" t="s">
        <v>1642</v>
      </c>
      <c r="E482" s="27"/>
      <c r="F482" s="27"/>
      <c r="G482" s="27"/>
      <c r="H482" s="27"/>
      <c r="I482" s="27"/>
      <c r="J482" s="24"/>
      <c r="K482" s="24" t="s">
        <v>1639</v>
      </c>
      <c r="L482" s="23"/>
    </row>
    <row r="483" spans="1:13" x14ac:dyDescent="0.3">
      <c r="A483" s="98"/>
      <c r="B483" s="29"/>
      <c r="C483" s="29"/>
      <c r="D483" s="29" t="s">
        <v>1643</v>
      </c>
      <c r="E483" s="32"/>
      <c r="F483" s="32"/>
      <c r="G483" s="32"/>
      <c r="H483" s="32"/>
      <c r="I483" s="32"/>
      <c r="J483" s="29"/>
      <c r="K483" s="29"/>
      <c r="L483" s="28"/>
    </row>
    <row r="484" spans="1:13" x14ac:dyDescent="0.3">
      <c r="A484" s="106" t="s">
        <v>1513</v>
      </c>
      <c r="B484" s="4" t="s">
        <v>1649</v>
      </c>
      <c r="C484" s="4" t="s">
        <v>1514</v>
      </c>
      <c r="D484" s="4" t="s">
        <v>1514</v>
      </c>
      <c r="E484" s="41">
        <f>E412+E416+E423+E435+E439+E442+E445+E448+E452+E462+E466+E472+E476+E480</f>
        <v>751000</v>
      </c>
      <c r="F484" s="42">
        <f t="shared" ref="F484:I484" si="0">F412+F416+F423+F435+F439+F442+F445+F448+F452+F462+F466+F472+F476+F480</f>
        <v>755000</v>
      </c>
      <c r="G484" s="42">
        <f t="shared" si="0"/>
        <v>755000</v>
      </c>
      <c r="H484" s="42">
        <f t="shared" si="0"/>
        <v>755000</v>
      </c>
      <c r="I484" s="95">
        <f t="shared" si="0"/>
        <v>755000</v>
      </c>
      <c r="J484" s="4" t="s">
        <v>1516</v>
      </c>
      <c r="K484" s="4" t="s">
        <v>1514</v>
      </c>
      <c r="L484" s="4" t="s">
        <v>1514</v>
      </c>
      <c r="M484" s="154">
        <v>64</v>
      </c>
    </row>
    <row r="485" spans="1:13" x14ac:dyDescent="0.3">
      <c r="A485" s="168"/>
      <c r="B485" s="33"/>
      <c r="C485" s="33"/>
      <c r="D485" s="33"/>
      <c r="E485" s="34"/>
      <c r="F485" s="34"/>
      <c r="G485" s="34"/>
      <c r="H485" s="34"/>
      <c r="I485" s="34"/>
      <c r="J485" s="33"/>
      <c r="K485" s="33"/>
      <c r="L485" s="5"/>
    </row>
    <row r="486" spans="1:13" x14ac:dyDescent="0.3">
      <c r="A486" s="163" t="s">
        <v>2023</v>
      </c>
      <c r="B486" s="7"/>
      <c r="I486" s="2"/>
      <c r="K486" s="1"/>
    </row>
    <row r="487" spans="1:13" x14ac:dyDescent="0.3">
      <c r="A487" s="163" t="s">
        <v>191</v>
      </c>
      <c r="B487" s="7"/>
      <c r="I487" s="2"/>
      <c r="K487" s="1"/>
    </row>
    <row r="488" spans="1:13" x14ac:dyDescent="0.3">
      <c r="A488" s="163" t="s">
        <v>192</v>
      </c>
      <c r="B488" s="7"/>
    </row>
    <row r="489" spans="1:13" x14ac:dyDescent="0.3">
      <c r="A489" s="163" t="s">
        <v>475</v>
      </c>
      <c r="B489" s="7"/>
    </row>
    <row r="490" spans="1:13" x14ac:dyDescent="0.3">
      <c r="A490" s="164" t="s">
        <v>5</v>
      </c>
      <c r="B490" s="8" t="s">
        <v>6</v>
      </c>
      <c r="C490" s="8" t="s">
        <v>7</v>
      </c>
      <c r="D490" s="9" t="s">
        <v>8</v>
      </c>
      <c r="E490" s="181" t="s">
        <v>21</v>
      </c>
      <c r="F490" s="182"/>
      <c r="G490" s="182"/>
      <c r="H490" s="182"/>
      <c r="I490" s="183"/>
      <c r="J490" s="10" t="s">
        <v>9</v>
      </c>
      <c r="K490" s="8" t="s">
        <v>10</v>
      </c>
      <c r="L490" s="8" t="s">
        <v>11</v>
      </c>
    </row>
    <row r="491" spans="1:13" x14ac:dyDescent="0.3">
      <c r="A491" s="165"/>
      <c r="B491" s="12"/>
      <c r="C491" s="12"/>
      <c r="D491" s="11" t="s">
        <v>12</v>
      </c>
      <c r="E491" s="13">
        <v>2561</v>
      </c>
      <c r="F491" s="13">
        <v>2562</v>
      </c>
      <c r="G491" s="13">
        <v>2563</v>
      </c>
      <c r="H491" s="13">
        <v>2564</v>
      </c>
      <c r="I491" s="13">
        <v>2565</v>
      </c>
      <c r="J491" s="11" t="s">
        <v>13</v>
      </c>
      <c r="K491" s="11" t="s">
        <v>14</v>
      </c>
      <c r="L491" s="11" t="s">
        <v>15</v>
      </c>
    </row>
    <row r="492" spans="1:13" x14ac:dyDescent="0.3">
      <c r="A492" s="166"/>
      <c r="B492" s="15"/>
      <c r="C492" s="15"/>
      <c r="D492" s="15"/>
      <c r="E492" s="16" t="s">
        <v>16</v>
      </c>
      <c r="F492" s="16" t="s">
        <v>16</v>
      </c>
      <c r="G492" s="16" t="s">
        <v>16</v>
      </c>
      <c r="H492" s="16" t="s">
        <v>16</v>
      </c>
      <c r="I492" s="16" t="s">
        <v>16</v>
      </c>
      <c r="J492" s="14"/>
      <c r="K492" s="14"/>
      <c r="L492" s="14" t="s">
        <v>17</v>
      </c>
    </row>
    <row r="493" spans="1:13" x14ac:dyDescent="0.3">
      <c r="A493" s="90">
        <v>1</v>
      </c>
      <c r="B493" s="62" t="s">
        <v>476</v>
      </c>
      <c r="C493" s="20" t="s">
        <v>477</v>
      </c>
      <c r="D493" s="18" t="s">
        <v>478</v>
      </c>
      <c r="E493" s="21">
        <v>50000</v>
      </c>
      <c r="F493" s="21">
        <v>50000</v>
      </c>
      <c r="G493" s="21">
        <v>50000</v>
      </c>
      <c r="H493" s="21">
        <v>50000</v>
      </c>
      <c r="I493" s="38">
        <v>50000</v>
      </c>
      <c r="J493" s="56" t="s">
        <v>300</v>
      </c>
      <c r="K493" s="56" t="s">
        <v>496</v>
      </c>
      <c r="L493" s="17" t="s">
        <v>497</v>
      </c>
    </row>
    <row r="494" spans="1:13" x14ac:dyDescent="0.3">
      <c r="A494" s="54"/>
      <c r="B494" s="24" t="s">
        <v>479</v>
      </c>
      <c r="C494" s="26" t="s">
        <v>480</v>
      </c>
      <c r="D494" s="24" t="s">
        <v>481</v>
      </c>
      <c r="E494" s="27"/>
      <c r="F494" s="27"/>
      <c r="G494" s="27"/>
      <c r="H494" s="27"/>
      <c r="I494" s="27"/>
      <c r="J494" s="40" t="s">
        <v>301</v>
      </c>
      <c r="K494" s="40" t="s">
        <v>498</v>
      </c>
      <c r="L494" s="23" t="s">
        <v>59</v>
      </c>
    </row>
    <row r="495" spans="1:13" x14ac:dyDescent="0.3">
      <c r="A495" s="54"/>
      <c r="B495" s="24"/>
      <c r="C495" s="26" t="s">
        <v>482</v>
      </c>
      <c r="D495" s="24" t="s">
        <v>483</v>
      </c>
      <c r="E495" s="27"/>
      <c r="F495" s="27"/>
      <c r="G495" s="27"/>
      <c r="H495" s="27"/>
      <c r="I495" s="27"/>
      <c r="J495" s="23"/>
      <c r="K495" s="40" t="s">
        <v>499</v>
      </c>
      <c r="L495" s="23"/>
    </row>
    <row r="496" spans="1:13" x14ac:dyDescent="0.3">
      <c r="A496" s="54"/>
      <c r="B496" s="24"/>
      <c r="C496" s="24"/>
      <c r="D496" s="24" t="s">
        <v>484</v>
      </c>
      <c r="E496" s="27"/>
      <c r="F496" s="27"/>
      <c r="G496" s="27"/>
      <c r="H496" s="27"/>
      <c r="I496" s="27"/>
      <c r="J496" s="23"/>
      <c r="K496" s="40" t="s">
        <v>500</v>
      </c>
      <c r="L496" s="23"/>
    </row>
    <row r="497" spans="1:13" x14ac:dyDescent="0.3">
      <c r="A497" s="54"/>
      <c r="B497" s="24"/>
      <c r="C497" s="24"/>
      <c r="D497" s="24" t="s">
        <v>485</v>
      </c>
      <c r="E497" s="27"/>
      <c r="F497" s="27"/>
      <c r="G497" s="27"/>
      <c r="H497" s="27"/>
      <c r="I497" s="27"/>
      <c r="J497" s="23"/>
      <c r="K497" s="40" t="s">
        <v>501</v>
      </c>
      <c r="L497" s="23"/>
    </row>
    <row r="498" spans="1:13" x14ac:dyDescent="0.3">
      <c r="A498" s="54"/>
      <c r="B498" s="24"/>
      <c r="C498" s="24"/>
      <c r="D498" s="24" t="s">
        <v>486</v>
      </c>
      <c r="E498" s="27"/>
      <c r="F498" s="27"/>
      <c r="G498" s="27"/>
      <c r="H498" s="27"/>
      <c r="I498" s="27"/>
      <c r="J498" s="23"/>
      <c r="K498" s="40" t="s">
        <v>502</v>
      </c>
      <c r="L498" s="23"/>
    </row>
    <row r="499" spans="1:13" x14ac:dyDescent="0.3">
      <c r="A499" s="98"/>
      <c r="B499" s="29"/>
      <c r="C499" s="29"/>
      <c r="D499" s="29" t="s">
        <v>462</v>
      </c>
      <c r="E499" s="27"/>
      <c r="F499" s="27"/>
      <c r="G499" s="27"/>
      <c r="H499" s="27"/>
      <c r="I499" s="27"/>
      <c r="J499" s="28"/>
      <c r="K499" s="71" t="s">
        <v>483</v>
      </c>
      <c r="L499" s="28"/>
    </row>
    <row r="500" spans="1:13" x14ac:dyDescent="0.3">
      <c r="A500" s="90">
        <v>2</v>
      </c>
      <c r="B500" s="18" t="s">
        <v>487</v>
      </c>
      <c r="C500" s="20" t="s">
        <v>488</v>
      </c>
      <c r="D500" s="18" t="s">
        <v>489</v>
      </c>
      <c r="E500" s="21">
        <v>5000</v>
      </c>
      <c r="F500" s="21">
        <v>5000</v>
      </c>
      <c r="G500" s="21">
        <v>5000</v>
      </c>
      <c r="H500" s="21">
        <v>5000</v>
      </c>
      <c r="I500" s="21">
        <v>5000</v>
      </c>
      <c r="J500" s="56" t="s">
        <v>300</v>
      </c>
      <c r="K500" s="56" t="s">
        <v>503</v>
      </c>
      <c r="L500" s="17" t="s">
        <v>497</v>
      </c>
    </row>
    <row r="501" spans="1:13" x14ac:dyDescent="0.3">
      <c r="A501" s="54"/>
      <c r="B501" s="24"/>
      <c r="C501" s="26" t="s">
        <v>490</v>
      </c>
      <c r="D501" s="24" t="s">
        <v>491</v>
      </c>
      <c r="E501" s="27"/>
      <c r="F501" s="27"/>
      <c r="G501" s="27"/>
      <c r="H501" s="27"/>
      <c r="I501" s="27"/>
      <c r="J501" s="40" t="s">
        <v>301</v>
      </c>
      <c r="K501" s="40" t="s">
        <v>504</v>
      </c>
      <c r="L501" s="23" t="s">
        <v>59</v>
      </c>
    </row>
    <row r="502" spans="1:13" x14ac:dyDescent="0.3">
      <c r="A502" s="54"/>
      <c r="B502" s="24"/>
      <c r="C502" s="26" t="s">
        <v>1650</v>
      </c>
      <c r="D502" s="24"/>
      <c r="E502" s="27"/>
      <c r="F502" s="27"/>
      <c r="G502" s="27"/>
      <c r="H502" s="27"/>
      <c r="I502" s="27"/>
      <c r="J502" s="23"/>
      <c r="K502" s="40" t="s">
        <v>505</v>
      </c>
      <c r="L502" s="23"/>
    </row>
    <row r="503" spans="1:13" x14ac:dyDescent="0.3">
      <c r="A503" s="171">
        <v>3</v>
      </c>
      <c r="B503" s="62" t="s">
        <v>526</v>
      </c>
      <c r="C503" s="18" t="s">
        <v>527</v>
      </c>
      <c r="D503" s="18" t="s">
        <v>528</v>
      </c>
      <c r="E503" s="21">
        <v>6500</v>
      </c>
      <c r="F503" s="21">
        <v>6500</v>
      </c>
      <c r="G503" s="21">
        <v>6500</v>
      </c>
      <c r="H503" s="21">
        <v>6500</v>
      </c>
      <c r="I503" s="21">
        <v>6500</v>
      </c>
      <c r="J503" s="18" t="s">
        <v>536</v>
      </c>
      <c r="K503" s="18" t="s">
        <v>537</v>
      </c>
      <c r="L503" s="17" t="s">
        <v>497</v>
      </c>
    </row>
    <row r="504" spans="1:13" x14ac:dyDescent="0.3">
      <c r="A504" s="172"/>
      <c r="B504" s="24" t="s">
        <v>529</v>
      </c>
      <c r="C504" s="24" t="s">
        <v>530</v>
      </c>
      <c r="D504" s="24" t="s">
        <v>531</v>
      </c>
      <c r="E504" s="27"/>
      <c r="F504" s="27"/>
      <c r="G504" s="27"/>
      <c r="H504" s="27"/>
      <c r="I504" s="46"/>
      <c r="J504" s="24" t="s">
        <v>1652</v>
      </c>
      <c r="K504" s="24" t="s">
        <v>539</v>
      </c>
      <c r="L504" s="23" t="s">
        <v>59</v>
      </c>
    </row>
    <row r="505" spans="1:13" x14ac:dyDescent="0.3">
      <c r="A505" s="172"/>
      <c r="B505" s="24" t="s">
        <v>532</v>
      </c>
      <c r="C505" s="24" t="s">
        <v>533</v>
      </c>
      <c r="D505" s="24" t="s">
        <v>534</v>
      </c>
      <c r="E505" s="27"/>
      <c r="F505" s="27"/>
      <c r="G505" s="27"/>
      <c r="H505" s="27"/>
      <c r="I505" s="46"/>
      <c r="J505" s="24" t="s">
        <v>301</v>
      </c>
      <c r="K505" s="24" t="s">
        <v>540</v>
      </c>
      <c r="L505" s="24"/>
    </row>
    <row r="506" spans="1:13" x14ac:dyDescent="0.3">
      <c r="A506" s="172"/>
      <c r="B506" s="24"/>
      <c r="C506" s="24"/>
      <c r="D506" s="24" t="s">
        <v>535</v>
      </c>
      <c r="E506" s="27"/>
      <c r="F506" s="27"/>
      <c r="G506" s="27"/>
      <c r="H506" s="27"/>
      <c r="I506" s="46"/>
      <c r="J506" s="24"/>
      <c r="K506" s="24" t="s">
        <v>541</v>
      </c>
      <c r="L506" s="24"/>
    </row>
    <row r="507" spans="1:13" x14ac:dyDescent="0.3">
      <c r="A507" s="90">
        <v>4</v>
      </c>
      <c r="B507" s="56" t="s">
        <v>526</v>
      </c>
      <c r="C507" s="56" t="s">
        <v>527</v>
      </c>
      <c r="D507" s="18" t="s">
        <v>528</v>
      </c>
      <c r="E507" s="55">
        <v>5000</v>
      </c>
      <c r="F507" s="55">
        <v>5000</v>
      </c>
      <c r="G507" s="55">
        <v>5000</v>
      </c>
      <c r="H507" s="55">
        <v>5000</v>
      </c>
      <c r="I507" s="55">
        <v>5000</v>
      </c>
      <c r="J507" s="18" t="s">
        <v>536</v>
      </c>
      <c r="K507" s="18" t="s">
        <v>537</v>
      </c>
      <c r="L507" s="17" t="s">
        <v>497</v>
      </c>
    </row>
    <row r="508" spans="1:13" x14ac:dyDescent="0.3">
      <c r="A508" s="54"/>
      <c r="B508" s="40" t="s">
        <v>1629</v>
      </c>
      <c r="C508" s="40" t="s">
        <v>1631</v>
      </c>
      <c r="D508" s="24" t="s">
        <v>531</v>
      </c>
      <c r="E508" s="57"/>
      <c r="F508" s="57"/>
      <c r="G508" s="57"/>
      <c r="H508" s="57"/>
      <c r="I508" s="91"/>
      <c r="J508" s="24" t="s">
        <v>1652</v>
      </c>
      <c r="K508" s="24" t="s">
        <v>539</v>
      </c>
      <c r="L508" s="23" t="s">
        <v>59</v>
      </c>
    </row>
    <row r="509" spans="1:13" x14ac:dyDescent="0.3">
      <c r="A509" s="54"/>
      <c r="B509" s="40" t="s">
        <v>1630</v>
      </c>
      <c r="C509" s="40" t="s">
        <v>1632</v>
      </c>
      <c r="D509" s="24" t="s">
        <v>534</v>
      </c>
      <c r="E509" s="57"/>
      <c r="F509" s="57"/>
      <c r="G509" s="57"/>
      <c r="H509" s="57"/>
      <c r="I509" s="91"/>
      <c r="J509" s="24" t="s">
        <v>301</v>
      </c>
      <c r="K509" s="24" t="s">
        <v>540</v>
      </c>
      <c r="L509" s="23"/>
    </row>
    <row r="510" spans="1:13" x14ac:dyDescent="0.3">
      <c r="A510" s="54"/>
      <c r="B510" s="40" t="s">
        <v>1769</v>
      </c>
      <c r="C510" s="40" t="s">
        <v>1633</v>
      </c>
      <c r="D510" s="24" t="s">
        <v>535</v>
      </c>
      <c r="E510" s="57"/>
      <c r="F510" s="57"/>
      <c r="G510" s="57"/>
      <c r="H510" s="57"/>
      <c r="I510" s="91"/>
      <c r="J510" s="24"/>
      <c r="K510" s="24" t="s">
        <v>541</v>
      </c>
      <c r="L510" s="23"/>
    </row>
    <row r="511" spans="1:13" x14ac:dyDescent="0.3">
      <c r="A511" s="54"/>
      <c r="B511" s="40"/>
      <c r="C511" s="40" t="s">
        <v>1634</v>
      </c>
      <c r="D511" s="23"/>
      <c r="E511" s="57"/>
      <c r="F511" s="57"/>
      <c r="G511" s="57"/>
      <c r="H511" s="57"/>
      <c r="I511" s="91"/>
      <c r="J511" s="23"/>
      <c r="K511" s="23"/>
      <c r="L511" s="23"/>
      <c r="M511" s="154">
        <v>65</v>
      </c>
    </row>
    <row r="512" spans="1:13" x14ac:dyDescent="0.3">
      <c r="A512" s="98"/>
      <c r="B512" s="71"/>
      <c r="C512" s="71" t="s">
        <v>483</v>
      </c>
      <c r="D512" s="28"/>
      <c r="E512" s="58"/>
      <c r="F512" s="58"/>
      <c r="G512" s="58"/>
      <c r="H512" s="58"/>
      <c r="I512" s="115"/>
      <c r="J512" s="28"/>
      <c r="K512" s="28"/>
      <c r="L512" s="28"/>
    </row>
    <row r="513" spans="1:13" x14ac:dyDescent="0.3">
      <c r="A513" s="164" t="s">
        <v>5</v>
      </c>
      <c r="B513" s="8" t="s">
        <v>6</v>
      </c>
      <c r="C513" s="8" t="s">
        <v>7</v>
      </c>
      <c r="D513" s="9" t="s">
        <v>8</v>
      </c>
      <c r="E513" s="181" t="s">
        <v>21</v>
      </c>
      <c r="F513" s="182"/>
      <c r="G513" s="182"/>
      <c r="H513" s="182"/>
      <c r="I513" s="183"/>
      <c r="J513" s="10" t="s">
        <v>9</v>
      </c>
      <c r="K513" s="8" t="s">
        <v>10</v>
      </c>
      <c r="L513" s="8" t="s">
        <v>11</v>
      </c>
    </row>
    <row r="514" spans="1:13" x14ac:dyDescent="0.3">
      <c r="A514" s="165"/>
      <c r="B514" s="12"/>
      <c r="C514" s="12"/>
      <c r="D514" s="11" t="s">
        <v>12</v>
      </c>
      <c r="E514" s="13">
        <v>2561</v>
      </c>
      <c r="F514" s="13">
        <v>2562</v>
      </c>
      <c r="G514" s="13">
        <v>2563</v>
      </c>
      <c r="H514" s="13">
        <v>2564</v>
      </c>
      <c r="I514" s="13">
        <v>2565</v>
      </c>
      <c r="J514" s="11" t="s">
        <v>13</v>
      </c>
      <c r="K514" s="11" t="s">
        <v>14</v>
      </c>
      <c r="L514" s="11" t="s">
        <v>15</v>
      </c>
    </row>
    <row r="515" spans="1:13" x14ac:dyDescent="0.3">
      <c r="A515" s="166"/>
      <c r="B515" s="15"/>
      <c r="C515" s="15"/>
      <c r="D515" s="15"/>
      <c r="E515" s="16" t="s">
        <v>16</v>
      </c>
      <c r="F515" s="16" t="s">
        <v>16</v>
      </c>
      <c r="G515" s="16" t="s">
        <v>16</v>
      </c>
      <c r="H515" s="16" t="s">
        <v>16</v>
      </c>
      <c r="I515" s="16" t="s">
        <v>16</v>
      </c>
      <c r="J515" s="14"/>
      <c r="K515" s="14"/>
      <c r="L515" s="14" t="s">
        <v>17</v>
      </c>
    </row>
    <row r="516" spans="1:13" s="7" customFormat="1" x14ac:dyDescent="0.3">
      <c r="A516" s="133">
        <v>5</v>
      </c>
      <c r="B516" s="56" t="s">
        <v>526</v>
      </c>
      <c r="C516" s="56" t="s">
        <v>527</v>
      </c>
      <c r="D516" s="18" t="s">
        <v>528</v>
      </c>
      <c r="E516" s="117">
        <v>5000</v>
      </c>
      <c r="F516" s="117">
        <v>5000</v>
      </c>
      <c r="G516" s="117">
        <v>5000</v>
      </c>
      <c r="H516" s="117">
        <v>5000</v>
      </c>
      <c r="I516" s="117">
        <v>5000</v>
      </c>
      <c r="J516" s="18" t="s">
        <v>536</v>
      </c>
      <c r="K516" s="18" t="s">
        <v>537</v>
      </c>
      <c r="L516" s="17" t="s">
        <v>497</v>
      </c>
      <c r="M516" s="156"/>
    </row>
    <row r="517" spans="1:13" s="7" customFormat="1" x14ac:dyDescent="0.3">
      <c r="A517" s="134"/>
      <c r="B517" s="40" t="s">
        <v>1629</v>
      </c>
      <c r="C517" s="40" t="s">
        <v>1631</v>
      </c>
      <c r="D517" s="24" t="s">
        <v>531</v>
      </c>
      <c r="E517" s="118"/>
      <c r="F517" s="118"/>
      <c r="G517" s="118"/>
      <c r="H517" s="118"/>
      <c r="I517" s="119"/>
      <c r="J517" s="24" t="s">
        <v>1652</v>
      </c>
      <c r="K517" s="24" t="s">
        <v>539</v>
      </c>
      <c r="L517" s="23" t="s">
        <v>59</v>
      </c>
      <c r="M517" s="156"/>
    </row>
    <row r="518" spans="1:13" s="7" customFormat="1" x14ac:dyDescent="0.3">
      <c r="A518" s="134"/>
      <c r="B518" s="40" t="s">
        <v>1651</v>
      </c>
      <c r="C518" s="40" t="s">
        <v>1632</v>
      </c>
      <c r="D518" s="24" t="s">
        <v>534</v>
      </c>
      <c r="E518" s="118"/>
      <c r="F518" s="118"/>
      <c r="G518" s="118"/>
      <c r="H518" s="118"/>
      <c r="I518" s="119"/>
      <c r="J518" s="24" t="s">
        <v>301</v>
      </c>
      <c r="K518" s="24" t="s">
        <v>540</v>
      </c>
      <c r="L518" s="23"/>
      <c r="M518" s="156"/>
    </row>
    <row r="519" spans="1:13" s="7" customFormat="1" x14ac:dyDescent="0.3">
      <c r="A519" s="134"/>
      <c r="B519" s="40"/>
      <c r="C519" s="40" t="s">
        <v>1633</v>
      </c>
      <c r="D519" s="24" t="s">
        <v>535</v>
      </c>
      <c r="E519" s="118"/>
      <c r="F519" s="118"/>
      <c r="G519" s="118"/>
      <c r="H519" s="118"/>
      <c r="I519" s="119"/>
      <c r="J519" s="24"/>
      <c r="K519" s="24" t="s">
        <v>541</v>
      </c>
      <c r="L519" s="23"/>
      <c r="M519" s="156"/>
    </row>
    <row r="520" spans="1:13" s="7" customFormat="1" x14ac:dyDescent="0.3">
      <c r="A520" s="134"/>
      <c r="B520" s="40"/>
      <c r="C520" s="40" t="s">
        <v>1634</v>
      </c>
      <c r="D520" s="40"/>
      <c r="E520" s="118"/>
      <c r="F520" s="118"/>
      <c r="G520" s="118"/>
      <c r="H520" s="118"/>
      <c r="I520" s="119"/>
      <c r="J520" s="40"/>
      <c r="K520" s="40"/>
      <c r="L520" s="40"/>
      <c r="M520" s="156"/>
    </row>
    <row r="521" spans="1:13" s="7" customFormat="1" x14ac:dyDescent="0.3">
      <c r="A521" s="112"/>
      <c r="B521" s="71"/>
      <c r="C521" s="71" t="s">
        <v>483</v>
      </c>
      <c r="D521" s="71"/>
      <c r="E521" s="120"/>
      <c r="F521" s="120"/>
      <c r="G521" s="120"/>
      <c r="H521" s="120"/>
      <c r="I521" s="121"/>
      <c r="J521" s="71"/>
      <c r="K521" s="71"/>
      <c r="L521" s="71"/>
      <c r="M521" s="156"/>
    </row>
    <row r="522" spans="1:13" s="7" customFormat="1" x14ac:dyDescent="0.3">
      <c r="A522" s="133">
        <v>6</v>
      </c>
      <c r="B522" s="72" t="s">
        <v>1770</v>
      </c>
      <c r="C522" s="56" t="s">
        <v>527</v>
      </c>
      <c r="D522" s="18" t="s">
        <v>528</v>
      </c>
      <c r="E522" s="117">
        <v>4000</v>
      </c>
      <c r="F522" s="117">
        <v>4000</v>
      </c>
      <c r="G522" s="117">
        <v>4000</v>
      </c>
      <c r="H522" s="117">
        <v>4000</v>
      </c>
      <c r="I522" s="117">
        <v>4000</v>
      </c>
      <c r="J522" s="18" t="s">
        <v>536</v>
      </c>
      <c r="K522" s="18" t="s">
        <v>537</v>
      </c>
      <c r="L522" s="17" t="s">
        <v>497</v>
      </c>
      <c r="M522" s="156"/>
    </row>
    <row r="523" spans="1:13" x14ac:dyDescent="0.3">
      <c r="A523" s="54"/>
      <c r="B523" s="73" t="s">
        <v>1771</v>
      </c>
      <c r="C523" s="40" t="s">
        <v>1631</v>
      </c>
      <c r="D523" s="24" t="s">
        <v>531</v>
      </c>
      <c r="E523" s="118"/>
      <c r="F523" s="118"/>
      <c r="G523" s="118"/>
      <c r="H523" s="118"/>
      <c r="I523" s="119"/>
      <c r="J523" s="24" t="s">
        <v>1652</v>
      </c>
      <c r="K523" s="24" t="s">
        <v>539</v>
      </c>
      <c r="L523" s="23" t="s">
        <v>59</v>
      </c>
    </row>
    <row r="524" spans="1:13" x14ac:dyDescent="0.3">
      <c r="A524" s="54"/>
      <c r="B524" s="73" t="s">
        <v>1772</v>
      </c>
      <c r="C524" s="40" t="s">
        <v>1632</v>
      </c>
      <c r="D524" s="24" t="s">
        <v>534</v>
      </c>
      <c r="E524" s="118"/>
      <c r="F524" s="118"/>
      <c r="G524" s="118"/>
      <c r="H524" s="118"/>
      <c r="I524" s="119"/>
      <c r="J524" s="24" t="s">
        <v>301</v>
      </c>
      <c r="K524" s="24" t="s">
        <v>540</v>
      </c>
      <c r="L524" s="23"/>
    </row>
    <row r="525" spans="1:13" x14ac:dyDescent="0.3">
      <c r="A525" s="54"/>
      <c r="B525" s="73" t="s">
        <v>1773</v>
      </c>
      <c r="C525" s="40" t="s">
        <v>1633</v>
      </c>
      <c r="D525" s="24" t="s">
        <v>535</v>
      </c>
      <c r="E525" s="118"/>
      <c r="F525" s="118"/>
      <c r="G525" s="118"/>
      <c r="H525" s="118"/>
      <c r="I525" s="119"/>
      <c r="J525" s="24"/>
      <c r="K525" s="24" t="s">
        <v>541</v>
      </c>
      <c r="L525" s="23"/>
    </row>
    <row r="526" spans="1:13" x14ac:dyDescent="0.3">
      <c r="A526" s="54"/>
      <c r="B526" s="73" t="s">
        <v>1774</v>
      </c>
      <c r="C526" s="40" t="s">
        <v>1634</v>
      </c>
      <c r="D526" s="40"/>
      <c r="E526" s="118"/>
      <c r="F526" s="118"/>
      <c r="G526" s="118"/>
      <c r="H526" s="118"/>
      <c r="I526" s="119"/>
      <c r="J526" s="40"/>
      <c r="K526" s="40"/>
      <c r="L526" s="40"/>
    </row>
    <row r="527" spans="1:13" x14ac:dyDescent="0.3">
      <c r="A527" s="98"/>
      <c r="B527" s="28"/>
      <c r="C527" s="71" t="s">
        <v>483</v>
      </c>
      <c r="D527" s="71"/>
      <c r="E527" s="120"/>
      <c r="F527" s="120"/>
      <c r="G527" s="120"/>
      <c r="H527" s="120"/>
      <c r="I527" s="121"/>
      <c r="J527" s="71"/>
      <c r="K527" s="71"/>
      <c r="L527" s="71"/>
    </row>
    <row r="528" spans="1:13" x14ac:dyDescent="0.3">
      <c r="A528" s="106" t="s">
        <v>1513</v>
      </c>
      <c r="B528" s="4" t="s">
        <v>1653</v>
      </c>
      <c r="C528" s="4" t="s">
        <v>1516</v>
      </c>
      <c r="D528" s="4" t="s">
        <v>1514</v>
      </c>
      <c r="E528" s="41">
        <f>E493+E500+E503+E507+E516+E522</f>
        <v>75500</v>
      </c>
      <c r="F528" s="41">
        <f t="shared" ref="F528:I528" si="1">F493+F500+F503+F507+F516+F522</f>
        <v>75500</v>
      </c>
      <c r="G528" s="41">
        <f t="shared" si="1"/>
        <v>75500</v>
      </c>
      <c r="H528" s="41">
        <f t="shared" si="1"/>
        <v>75500</v>
      </c>
      <c r="I528" s="42">
        <f t="shared" si="1"/>
        <v>75500</v>
      </c>
      <c r="J528" s="4" t="s">
        <v>1514</v>
      </c>
      <c r="K528" s="4" t="s">
        <v>1514</v>
      </c>
      <c r="L528" s="4" t="s">
        <v>1514</v>
      </c>
    </row>
    <row r="529" spans="1:13" x14ac:dyDescent="0.3">
      <c r="A529" s="168"/>
      <c r="B529" s="5"/>
      <c r="C529" s="5"/>
      <c r="D529" s="5"/>
      <c r="E529" s="92"/>
      <c r="F529" s="92"/>
      <c r="G529" s="92"/>
      <c r="H529" s="92"/>
      <c r="I529" s="114"/>
      <c r="J529" s="5"/>
      <c r="K529" s="5"/>
      <c r="L529" s="5"/>
    </row>
    <row r="530" spans="1:13" x14ac:dyDescent="0.3">
      <c r="A530" s="168"/>
      <c r="B530" s="5"/>
      <c r="C530" s="5"/>
      <c r="D530" s="5"/>
      <c r="E530" s="92"/>
      <c r="F530" s="92"/>
      <c r="G530" s="92"/>
      <c r="H530" s="92"/>
      <c r="I530" s="114"/>
      <c r="J530" s="5"/>
      <c r="K530" s="5"/>
      <c r="L530" s="5"/>
    </row>
    <row r="531" spans="1:13" x14ac:dyDescent="0.3">
      <c r="A531" s="170"/>
      <c r="B531" s="67"/>
      <c r="C531" s="67"/>
      <c r="D531" s="67"/>
      <c r="E531" s="103"/>
      <c r="F531" s="103"/>
      <c r="G531" s="103"/>
      <c r="H531" s="103"/>
      <c r="I531" s="104"/>
      <c r="J531" s="67"/>
      <c r="K531" s="67"/>
      <c r="L531" s="67"/>
    </row>
    <row r="532" spans="1:13" x14ac:dyDescent="0.3">
      <c r="A532" s="170"/>
      <c r="B532" s="67"/>
      <c r="C532" s="67"/>
      <c r="D532" s="67"/>
      <c r="E532" s="103"/>
      <c r="F532" s="103"/>
      <c r="G532" s="103"/>
      <c r="H532" s="103"/>
      <c r="I532" s="104"/>
      <c r="J532" s="67"/>
      <c r="K532" s="67"/>
      <c r="L532" s="67"/>
    </row>
    <row r="538" spans="1:13" x14ac:dyDescent="0.3">
      <c r="M538" s="154">
        <v>66</v>
      </c>
    </row>
    <row r="540" spans="1:13" x14ac:dyDescent="0.3">
      <c r="A540" s="163" t="s">
        <v>2024</v>
      </c>
      <c r="B540" s="33"/>
      <c r="C540" s="33"/>
      <c r="D540" s="33"/>
      <c r="E540" s="34"/>
      <c r="F540" s="34"/>
      <c r="G540" s="34"/>
      <c r="H540" s="34"/>
      <c r="I540" s="34"/>
      <c r="J540" s="33"/>
      <c r="K540" s="33"/>
      <c r="L540" s="5"/>
    </row>
    <row r="541" spans="1:13" x14ac:dyDescent="0.3">
      <c r="A541" s="163" t="s">
        <v>542</v>
      </c>
      <c r="B541" s="33"/>
      <c r="C541" s="33"/>
      <c r="D541" s="33"/>
      <c r="E541" s="34"/>
      <c r="F541" s="34"/>
      <c r="G541" s="34"/>
      <c r="H541" s="34"/>
      <c r="I541" s="34"/>
      <c r="J541" s="33"/>
      <c r="K541" s="33"/>
      <c r="L541" s="5"/>
    </row>
    <row r="542" spans="1:13" x14ac:dyDescent="0.3">
      <c r="A542" s="163" t="s">
        <v>543</v>
      </c>
      <c r="B542" s="33"/>
      <c r="C542" s="33"/>
      <c r="D542" s="33"/>
      <c r="E542" s="34"/>
      <c r="F542" s="34"/>
      <c r="G542" s="34"/>
      <c r="H542" s="34"/>
      <c r="I542" s="34"/>
      <c r="J542" s="33"/>
      <c r="K542" s="33"/>
      <c r="L542" s="5"/>
    </row>
    <row r="543" spans="1:13" x14ac:dyDescent="0.3">
      <c r="A543" s="163" t="s">
        <v>567</v>
      </c>
      <c r="B543" s="33"/>
      <c r="C543" s="33"/>
      <c r="D543" s="33"/>
      <c r="E543" s="34"/>
      <c r="F543" s="34"/>
      <c r="G543" s="34"/>
      <c r="H543" s="34"/>
      <c r="I543" s="34"/>
      <c r="J543" s="33"/>
      <c r="K543" s="33"/>
      <c r="L543" s="5"/>
    </row>
    <row r="544" spans="1:13" x14ac:dyDescent="0.3">
      <c r="A544" s="164" t="s">
        <v>5</v>
      </c>
      <c r="B544" s="8" t="s">
        <v>6</v>
      </c>
      <c r="C544" s="8" t="s">
        <v>7</v>
      </c>
      <c r="D544" s="9" t="s">
        <v>8</v>
      </c>
      <c r="E544" s="181" t="s">
        <v>21</v>
      </c>
      <c r="F544" s="182"/>
      <c r="G544" s="182"/>
      <c r="H544" s="182"/>
      <c r="I544" s="183"/>
      <c r="J544" s="8" t="s">
        <v>9</v>
      </c>
      <c r="K544" s="8" t="s">
        <v>10</v>
      </c>
      <c r="L544" s="8" t="s">
        <v>11</v>
      </c>
    </row>
    <row r="545" spans="1:13" x14ac:dyDescent="0.3">
      <c r="A545" s="165"/>
      <c r="B545" s="12"/>
      <c r="C545" s="12"/>
      <c r="D545" s="11" t="s">
        <v>12</v>
      </c>
      <c r="E545" s="43">
        <v>2561</v>
      </c>
      <c r="F545" s="43">
        <v>2562</v>
      </c>
      <c r="G545" s="43">
        <v>2563</v>
      </c>
      <c r="H545" s="43">
        <v>2564</v>
      </c>
      <c r="I545" s="43">
        <v>2565</v>
      </c>
      <c r="J545" s="11" t="s">
        <v>13</v>
      </c>
      <c r="K545" s="11" t="s">
        <v>14</v>
      </c>
      <c r="L545" s="11" t="s">
        <v>15</v>
      </c>
    </row>
    <row r="546" spans="1:13" x14ac:dyDescent="0.3">
      <c r="A546" s="165"/>
      <c r="B546" s="12"/>
      <c r="C546" s="12"/>
      <c r="D546" s="12"/>
      <c r="E546" s="16" t="s">
        <v>16</v>
      </c>
      <c r="F546" s="16" t="s">
        <v>16</v>
      </c>
      <c r="G546" s="16" t="s">
        <v>16</v>
      </c>
      <c r="H546" s="16" t="s">
        <v>16</v>
      </c>
      <c r="I546" s="16" t="s">
        <v>16</v>
      </c>
      <c r="J546" s="14"/>
      <c r="K546" s="14"/>
      <c r="L546" s="14" t="s">
        <v>17</v>
      </c>
    </row>
    <row r="547" spans="1:13" x14ac:dyDescent="0.3">
      <c r="A547" s="90">
        <v>1</v>
      </c>
      <c r="B547" s="62" t="s">
        <v>544</v>
      </c>
      <c r="C547" s="62" t="s">
        <v>552</v>
      </c>
      <c r="D547" s="62" t="s">
        <v>545</v>
      </c>
      <c r="E547" s="21">
        <v>20000</v>
      </c>
      <c r="F547" s="21">
        <v>20000</v>
      </c>
      <c r="G547" s="21">
        <v>20000</v>
      </c>
      <c r="H547" s="21">
        <v>20000</v>
      </c>
      <c r="I547" s="38">
        <v>20000</v>
      </c>
      <c r="J547" s="18" t="s">
        <v>557</v>
      </c>
      <c r="K547" s="62" t="s">
        <v>558</v>
      </c>
      <c r="L547" s="17" t="s">
        <v>538</v>
      </c>
    </row>
    <row r="548" spans="1:13" x14ac:dyDescent="0.3">
      <c r="A548" s="54"/>
      <c r="B548" s="24" t="s">
        <v>546</v>
      </c>
      <c r="C548" s="63" t="s">
        <v>553</v>
      </c>
      <c r="D548" s="63" t="s">
        <v>547</v>
      </c>
      <c r="E548" s="27"/>
      <c r="F548" s="27"/>
      <c r="G548" s="27"/>
      <c r="H548" s="27"/>
      <c r="I548" s="46"/>
      <c r="J548" s="24" t="s">
        <v>559</v>
      </c>
      <c r="K548" s="63" t="s">
        <v>560</v>
      </c>
      <c r="L548" s="23" t="s">
        <v>561</v>
      </c>
    </row>
    <row r="549" spans="1:13" x14ac:dyDescent="0.3">
      <c r="A549" s="54"/>
      <c r="B549" s="24"/>
      <c r="C549" s="63" t="s">
        <v>554</v>
      </c>
      <c r="D549" s="63" t="s">
        <v>548</v>
      </c>
      <c r="E549" s="27"/>
      <c r="F549" s="27"/>
      <c r="G549" s="27"/>
      <c r="H549" s="27"/>
      <c r="I549" s="46"/>
      <c r="J549" s="24"/>
      <c r="K549" s="63" t="s">
        <v>562</v>
      </c>
      <c r="L549" s="23" t="s">
        <v>563</v>
      </c>
    </row>
    <row r="550" spans="1:13" x14ac:dyDescent="0.3">
      <c r="A550" s="54"/>
      <c r="B550" s="24"/>
      <c r="C550" s="63" t="s">
        <v>555</v>
      </c>
      <c r="D550" s="63" t="s">
        <v>549</v>
      </c>
      <c r="E550" s="27"/>
      <c r="F550" s="27"/>
      <c r="G550" s="27"/>
      <c r="H550" s="27"/>
      <c r="I550" s="46"/>
      <c r="J550" s="24"/>
      <c r="K550" s="63" t="s">
        <v>378</v>
      </c>
      <c r="L550" s="23" t="s">
        <v>564</v>
      </c>
    </row>
    <row r="551" spans="1:13" x14ac:dyDescent="0.3">
      <c r="A551" s="54"/>
      <c r="B551" s="24"/>
      <c r="C551" s="24" t="s">
        <v>556</v>
      </c>
      <c r="D551" s="63" t="s">
        <v>550</v>
      </c>
      <c r="E551" s="27"/>
      <c r="F551" s="27"/>
      <c r="G551" s="27"/>
      <c r="H551" s="27"/>
      <c r="I551" s="46"/>
      <c r="J551" s="24"/>
      <c r="K551" s="63" t="s">
        <v>565</v>
      </c>
      <c r="L551" s="23"/>
    </row>
    <row r="552" spans="1:13" x14ac:dyDescent="0.3">
      <c r="A552" s="98"/>
      <c r="B552" s="29"/>
      <c r="C552" s="29"/>
      <c r="D552" s="29" t="s">
        <v>551</v>
      </c>
      <c r="E552" s="32"/>
      <c r="F552" s="32"/>
      <c r="G552" s="32"/>
      <c r="H552" s="32"/>
      <c r="I552" s="101"/>
      <c r="J552" s="29"/>
      <c r="K552" s="70" t="s">
        <v>566</v>
      </c>
      <c r="L552" s="28"/>
    </row>
    <row r="553" spans="1:13" x14ac:dyDescent="0.3">
      <c r="A553" s="90">
        <v>2</v>
      </c>
      <c r="B553" s="62" t="s">
        <v>568</v>
      </c>
      <c r="C553" s="18" t="s">
        <v>569</v>
      </c>
      <c r="D553" s="18" t="s">
        <v>570</v>
      </c>
      <c r="E553" s="21">
        <v>30000</v>
      </c>
      <c r="F553" s="21">
        <v>30000</v>
      </c>
      <c r="G553" s="21">
        <v>30000</v>
      </c>
      <c r="H553" s="21">
        <v>30000</v>
      </c>
      <c r="I553" s="38">
        <v>30000</v>
      </c>
      <c r="J553" s="18" t="s">
        <v>591</v>
      </c>
      <c r="K553" s="18" t="s">
        <v>592</v>
      </c>
      <c r="L553" s="17" t="s">
        <v>538</v>
      </c>
    </row>
    <row r="554" spans="1:13" x14ac:dyDescent="0.3">
      <c r="A554" s="54"/>
      <c r="B554" s="24"/>
      <c r="C554" s="24" t="s">
        <v>571</v>
      </c>
      <c r="D554" s="24" t="s">
        <v>572</v>
      </c>
      <c r="E554" s="27"/>
      <c r="F554" s="27"/>
      <c r="G554" s="27"/>
      <c r="H554" s="27"/>
      <c r="I554" s="27"/>
      <c r="J554" s="24" t="s">
        <v>593</v>
      </c>
      <c r="K554" s="24" t="s">
        <v>598</v>
      </c>
      <c r="L554" s="23" t="s">
        <v>561</v>
      </c>
    </row>
    <row r="555" spans="1:13" x14ac:dyDescent="0.3">
      <c r="A555" s="54"/>
      <c r="B555" s="24"/>
      <c r="C555" s="24" t="s">
        <v>573</v>
      </c>
      <c r="D555" s="24" t="s">
        <v>574</v>
      </c>
      <c r="E555" s="27"/>
      <c r="F555" s="27"/>
      <c r="G555" s="27"/>
      <c r="H555" s="27"/>
      <c r="I555" s="27"/>
      <c r="J555" s="24"/>
      <c r="K555" s="24" t="s">
        <v>599</v>
      </c>
      <c r="L555" s="23" t="s">
        <v>563</v>
      </c>
    </row>
    <row r="556" spans="1:13" x14ac:dyDescent="0.3">
      <c r="A556" s="54"/>
      <c r="B556" s="24"/>
      <c r="C556" s="24"/>
      <c r="D556" s="24" t="s">
        <v>575</v>
      </c>
      <c r="E556" s="27"/>
      <c r="F556" s="27"/>
      <c r="G556" s="27"/>
      <c r="H556" s="27"/>
      <c r="I556" s="27"/>
      <c r="J556" s="24"/>
      <c r="K556" s="24"/>
      <c r="L556" s="23" t="s">
        <v>564</v>
      </c>
    </row>
    <row r="557" spans="1:13" x14ac:dyDescent="0.3">
      <c r="A557" s="54"/>
      <c r="B557" s="24"/>
      <c r="C557" s="24"/>
      <c r="D557" s="24" t="s">
        <v>576</v>
      </c>
      <c r="E557" s="27"/>
      <c r="F557" s="27"/>
      <c r="G557" s="27"/>
      <c r="H557" s="27"/>
      <c r="I557" s="27"/>
      <c r="J557" s="24"/>
      <c r="K557" s="24"/>
      <c r="L557" s="23"/>
    </row>
    <row r="558" spans="1:13" x14ac:dyDescent="0.3">
      <c r="A558" s="98"/>
      <c r="B558" s="29"/>
      <c r="C558" s="29"/>
      <c r="D558" s="29" t="s">
        <v>577</v>
      </c>
      <c r="E558" s="32"/>
      <c r="F558" s="32"/>
      <c r="G558" s="32"/>
      <c r="H558" s="32"/>
      <c r="I558" s="32"/>
      <c r="J558" s="29"/>
      <c r="K558" s="29"/>
      <c r="L558" s="28"/>
    </row>
    <row r="559" spans="1:13" s="33" customFormat="1" x14ac:dyDescent="0.3">
      <c r="A559" s="168"/>
      <c r="E559" s="34"/>
      <c r="F559" s="34"/>
      <c r="G559" s="34"/>
      <c r="H559" s="34"/>
      <c r="I559" s="34"/>
      <c r="L559" s="5"/>
      <c r="M559" s="155"/>
    </row>
    <row r="560" spans="1:13" s="33" customFormat="1" x14ac:dyDescent="0.3">
      <c r="A560" s="168"/>
      <c r="E560" s="34"/>
      <c r="F560" s="34"/>
      <c r="G560" s="34"/>
      <c r="H560" s="34"/>
      <c r="I560" s="34"/>
      <c r="L560" s="5"/>
      <c r="M560" s="155"/>
    </row>
    <row r="561" spans="1:13" s="33" customFormat="1" x14ac:dyDescent="0.3">
      <c r="A561" s="168"/>
      <c r="E561" s="34"/>
      <c r="F561" s="34"/>
      <c r="G561" s="34"/>
      <c r="H561" s="34"/>
      <c r="I561" s="34"/>
      <c r="L561" s="5"/>
      <c r="M561" s="155"/>
    </row>
    <row r="562" spans="1:13" s="33" customFormat="1" x14ac:dyDescent="0.3">
      <c r="A562" s="168"/>
      <c r="E562" s="34"/>
      <c r="F562" s="34"/>
      <c r="G562" s="34"/>
      <c r="H562" s="34"/>
      <c r="I562" s="34"/>
      <c r="L562" s="5"/>
      <c r="M562" s="155"/>
    </row>
    <row r="563" spans="1:13" s="33" customFormat="1" x14ac:dyDescent="0.3">
      <c r="A563" s="168"/>
      <c r="E563" s="34"/>
      <c r="F563" s="34"/>
      <c r="G563" s="34"/>
      <c r="H563" s="34"/>
      <c r="I563" s="34"/>
      <c r="L563" s="5"/>
      <c r="M563" s="155"/>
    </row>
    <row r="564" spans="1:13" s="33" customFormat="1" x14ac:dyDescent="0.3">
      <c r="A564" s="168"/>
      <c r="E564" s="34"/>
      <c r="F564" s="34"/>
      <c r="G564" s="34"/>
      <c r="H564" s="34"/>
      <c r="I564" s="34"/>
      <c r="L564" s="5"/>
      <c r="M564" s="155">
        <v>67</v>
      </c>
    </row>
    <row r="565" spans="1:13" s="33" customFormat="1" x14ac:dyDescent="0.3">
      <c r="A565" s="168"/>
      <c r="E565" s="34"/>
      <c r="F565" s="34"/>
      <c r="G565" s="34"/>
      <c r="H565" s="34"/>
      <c r="I565" s="34"/>
      <c r="L565" s="5"/>
      <c r="M565" s="155"/>
    </row>
    <row r="566" spans="1:13" s="33" customFormat="1" x14ac:dyDescent="0.3">
      <c r="A566" s="168"/>
      <c r="E566" s="34"/>
      <c r="F566" s="34"/>
      <c r="G566" s="34"/>
      <c r="H566" s="34"/>
      <c r="I566" s="34"/>
      <c r="L566" s="5"/>
      <c r="M566" s="155"/>
    </row>
    <row r="567" spans="1:13" s="33" customFormat="1" x14ac:dyDescent="0.3">
      <c r="A567" s="164" t="s">
        <v>5</v>
      </c>
      <c r="B567" s="8" t="s">
        <v>6</v>
      </c>
      <c r="C567" s="8" t="s">
        <v>7</v>
      </c>
      <c r="D567" s="9" t="s">
        <v>8</v>
      </c>
      <c r="E567" s="181" t="s">
        <v>21</v>
      </c>
      <c r="F567" s="182"/>
      <c r="G567" s="182"/>
      <c r="H567" s="182"/>
      <c r="I567" s="183"/>
      <c r="J567" s="8" t="s">
        <v>9</v>
      </c>
      <c r="K567" s="8" t="s">
        <v>10</v>
      </c>
      <c r="L567" s="8" t="s">
        <v>11</v>
      </c>
      <c r="M567" s="155"/>
    </row>
    <row r="568" spans="1:13" s="33" customFormat="1" x14ac:dyDescent="0.3">
      <c r="A568" s="165"/>
      <c r="B568" s="12"/>
      <c r="C568" s="12"/>
      <c r="D568" s="11" t="s">
        <v>12</v>
      </c>
      <c r="E568" s="43">
        <v>2561</v>
      </c>
      <c r="F568" s="43">
        <v>2562</v>
      </c>
      <c r="G568" s="43">
        <v>2563</v>
      </c>
      <c r="H568" s="43">
        <v>2564</v>
      </c>
      <c r="I568" s="43">
        <v>2565</v>
      </c>
      <c r="J568" s="11" t="s">
        <v>13</v>
      </c>
      <c r="K568" s="11" t="s">
        <v>14</v>
      </c>
      <c r="L568" s="11" t="s">
        <v>15</v>
      </c>
      <c r="M568" s="155"/>
    </row>
    <row r="569" spans="1:13" s="33" customFormat="1" x14ac:dyDescent="0.3">
      <c r="A569" s="166"/>
      <c r="B569" s="15"/>
      <c r="C569" s="15"/>
      <c r="D569" s="15"/>
      <c r="E569" s="16" t="s">
        <v>16</v>
      </c>
      <c r="F569" s="16" t="s">
        <v>16</v>
      </c>
      <c r="G569" s="16" t="s">
        <v>16</v>
      </c>
      <c r="H569" s="16" t="s">
        <v>16</v>
      </c>
      <c r="I569" s="16" t="s">
        <v>16</v>
      </c>
      <c r="J569" s="14"/>
      <c r="K569" s="14"/>
      <c r="L569" s="14" t="s">
        <v>17</v>
      </c>
      <c r="M569" s="155"/>
    </row>
    <row r="570" spans="1:13" x14ac:dyDescent="0.3">
      <c r="A570" s="54">
        <v>3</v>
      </c>
      <c r="B570" s="24" t="s">
        <v>578</v>
      </c>
      <c r="C570" s="24" t="s">
        <v>601</v>
      </c>
      <c r="D570" s="24" t="s">
        <v>579</v>
      </c>
      <c r="E570" s="27">
        <v>20000</v>
      </c>
      <c r="F570" s="27">
        <v>20000</v>
      </c>
      <c r="G570" s="27">
        <v>20000</v>
      </c>
      <c r="H570" s="27">
        <v>20000</v>
      </c>
      <c r="I570" s="46">
        <v>20000</v>
      </c>
      <c r="J570" s="24" t="s">
        <v>34</v>
      </c>
      <c r="K570" s="24" t="s">
        <v>594</v>
      </c>
      <c r="L570" s="40" t="s">
        <v>538</v>
      </c>
    </row>
    <row r="571" spans="1:13" x14ac:dyDescent="0.3">
      <c r="A571" s="134"/>
      <c r="B571" s="24" t="s">
        <v>580</v>
      </c>
      <c r="C571" s="24" t="s">
        <v>602</v>
      </c>
      <c r="D571" s="24" t="s">
        <v>581</v>
      </c>
      <c r="E571" s="27"/>
      <c r="F571" s="27"/>
      <c r="G571" s="27"/>
      <c r="H571" s="27"/>
      <c r="I571" s="27"/>
      <c r="J571" s="24" t="s">
        <v>595</v>
      </c>
      <c r="K571" s="24" t="s">
        <v>596</v>
      </c>
      <c r="L571" s="40" t="s">
        <v>561</v>
      </c>
    </row>
    <row r="572" spans="1:13" x14ac:dyDescent="0.3">
      <c r="A572" s="134"/>
      <c r="B572" s="24"/>
      <c r="C572" s="24" t="s">
        <v>603</v>
      </c>
      <c r="D572" s="24" t="s">
        <v>583</v>
      </c>
      <c r="E572" s="27"/>
      <c r="F572" s="27"/>
      <c r="G572" s="27"/>
      <c r="H572" s="27"/>
      <c r="I572" s="27"/>
      <c r="J572" s="24" t="s">
        <v>597</v>
      </c>
      <c r="K572" s="24"/>
      <c r="L572" s="40" t="s">
        <v>563</v>
      </c>
    </row>
    <row r="573" spans="1:13" x14ac:dyDescent="0.3">
      <c r="A573" s="134"/>
      <c r="B573" s="24"/>
      <c r="C573" s="24" t="s">
        <v>604</v>
      </c>
      <c r="D573" s="24" t="s">
        <v>584</v>
      </c>
      <c r="E573" s="27"/>
      <c r="F573" s="27"/>
      <c r="G573" s="27"/>
      <c r="H573" s="27"/>
      <c r="I573" s="27"/>
      <c r="J573" s="24"/>
      <c r="K573" s="24"/>
      <c r="L573" s="40" t="s">
        <v>564</v>
      </c>
    </row>
    <row r="574" spans="1:13" x14ac:dyDescent="0.3">
      <c r="A574" s="26"/>
      <c r="B574" s="24"/>
      <c r="C574" s="24" t="s">
        <v>605</v>
      </c>
      <c r="D574" s="24" t="s">
        <v>585</v>
      </c>
      <c r="E574" s="27"/>
      <c r="F574" s="27"/>
      <c r="G574" s="27"/>
      <c r="H574" s="27"/>
      <c r="I574" s="27"/>
      <c r="J574" s="24"/>
      <c r="K574" s="24"/>
      <c r="L574" s="24"/>
    </row>
    <row r="575" spans="1:13" x14ac:dyDescent="0.3">
      <c r="A575" s="26"/>
      <c r="B575" s="24"/>
      <c r="C575" s="24" t="s">
        <v>586</v>
      </c>
      <c r="D575" s="24" t="s">
        <v>587</v>
      </c>
      <c r="E575" s="27"/>
      <c r="F575" s="27"/>
      <c r="G575" s="27"/>
      <c r="H575" s="27"/>
      <c r="I575" s="27"/>
      <c r="J575" s="24"/>
      <c r="K575" s="24"/>
      <c r="L575" s="24"/>
    </row>
    <row r="576" spans="1:13" x14ac:dyDescent="0.3">
      <c r="A576" s="26"/>
      <c r="B576" s="24"/>
      <c r="C576" s="24"/>
      <c r="D576" s="24" t="s">
        <v>588</v>
      </c>
      <c r="E576" s="27"/>
      <c r="F576" s="27"/>
      <c r="G576" s="27"/>
      <c r="H576" s="27"/>
      <c r="I576" s="27"/>
      <c r="J576" s="24"/>
      <c r="K576" s="24"/>
      <c r="L576" s="24"/>
    </row>
    <row r="577" spans="1:13" x14ac:dyDescent="0.3">
      <c r="A577" s="26"/>
      <c r="B577" s="24"/>
      <c r="C577" s="24"/>
      <c r="D577" s="24" t="s">
        <v>589</v>
      </c>
      <c r="E577" s="27"/>
      <c r="F577" s="27"/>
      <c r="G577" s="27"/>
      <c r="H577" s="27"/>
      <c r="I577" s="27"/>
      <c r="J577" s="24"/>
      <c r="K577" s="24"/>
      <c r="L577" s="24"/>
    </row>
    <row r="578" spans="1:13" x14ac:dyDescent="0.3">
      <c r="A578" s="31"/>
      <c r="B578" s="29"/>
      <c r="C578" s="29"/>
      <c r="D578" s="29" t="s">
        <v>1268</v>
      </c>
      <c r="E578" s="32"/>
      <c r="F578" s="32"/>
      <c r="G578" s="32"/>
      <c r="H578" s="32"/>
      <c r="I578" s="32"/>
      <c r="J578" s="29"/>
      <c r="K578" s="29"/>
      <c r="L578" s="29"/>
    </row>
    <row r="579" spans="1:13" x14ac:dyDescent="0.3">
      <c r="A579" s="90">
        <v>4</v>
      </c>
      <c r="B579" s="24" t="s">
        <v>578</v>
      </c>
      <c r="C579" s="20" t="s">
        <v>600</v>
      </c>
      <c r="D579" s="18" t="s">
        <v>606</v>
      </c>
      <c r="E579" s="21">
        <v>120000</v>
      </c>
      <c r="F579" s="38">
        <v>120000</v>
      </c>
      <c r="G579" s="38">
        <v>120000</v>
      </c>
      <c r="H579" s="38">
        <v>120000</v>
      </c>
      <c r="I579" s="22">
        <v>120000</v>
      </c>
      <c r="J579" s="18" t="s">
        <v>34</v>
      </c>
      <c r="K579" s="18" t="s">
        <v>594</v>
      </c>
      <c r="L579" s="56" t="s">
        <v>538</v>
      </c>
    </row>
    <row r="580" spans="1:13" x14ac:dyDescent="0.3">
      <c r="A580" s="134"/>
      <c r="B580" s="24" t="s">
        <v>580</v>
      </c>
      <c r="C580" s="26" t="s">
        <v>601</v>
      </c>
      <c r="D580" s="24" t="s">
        <v>607</v>
      </c>
      <c r="E580" s="27"/>
      <c r="F580" s="27"/>
      <c r="G580" s="27"/>
      <c r="H580" s="27"/>
      <c r="I580" s="27"/>
      <c r="J580" s="24" t="s">
        <v>595</v>
      </c>
      <c r="K580" s="24" t="s">
        <v>596</v>
      </c>
      <c r="L580" s="40" t="s">
        <v>561</v>
      </c>
    </row>
    <row r="581" spans="1:13" x14ac:dyDescent="0.3">
      <c r="A581" s="134"/>
      <c r="B581" s="24"/>
      <c r="C581" s="26" t="s">
        <v>582</v>
      </c>
      <c r="D581" s="24" t="s">
        <v>608</v>
      </c>
      <c r="E581" s="27"/>
      <c r="F581" s="27"/>
      <c r="G581" s="27"/>
      <c r="H581" s="27"/>
      <c r="I581" s="27"/>
      <c r="J581" s="24" t="s">
        <v>597</v>
      </c>
      <c r="K581" s="24"/>
      <c r="L581" s="40" t="s">
        <v>563</v>
      </c>
    </row>
    <row r="582" spans="1:13" x14ac:dyDescent="0.3">
      <c r="A582" s="134"/>
      <c r="B582" s="24"/>
      <c r="C582" s="26" t="s">
        <v>610</v>
      </c>
      <c r="D582" s="24" t="s">
        <v>609</v>
      </c>
      <c r="E582" s="27"/>
      <c r="F582" s="27"/>
      <c r="G582" s="27"/>
      <c r="H582" s="27"/>
      <c r="I582" s="27"/>
      <c r="J582" s="24"/>
      <c r="K582" s="24"/>
      <c r="L582" s="40" t="s">
        <v>564</v>
      </c>
    </row>
    <row r="583" spans="1:13" x14ac:dyDescent="0.3">
      <c r="A583" s="26"/>
      <c r="B583" s="24"/>
      <c r="C583" s="26" t="s">
        <v>611</v>
      </c>
      <c r="D583" s="24" t="s">
        <v>590</v>
      </c>
      <c r="E583" s="27"/>
      <c r="F583" s="27"/>
      <c r="G583" s="27"/>
      <c r="H583" s="27"/>
      <c r="I583" s="27"/>
      <c r="J583" s="24"/>
      <c r="K583" s="24"/>
      <c r="L583" s="24"/>
    </row>
    <row r="584" spans="1:13" x14ac:dyDescent="0.3">
      <c r="A584" s="26"/>
      <c r="B584" s="24"/>
      <c r="C584" s="26" t="s">
        <v>612</v>
      </c>
      <c r="D584" s="24"/>
      <c r="E584" s="27"/>
      <c r="F584" s="27"/>
      <c r="G584" s="27"/>
      <c r="H584" s="27"/>
      <c r="I584" s="27"/>
      <c r="J584" s="24"/>
      <c r="K584" s="24"/>
      <c r="L584" s="24"/>
    </row>
    <row r="585" spans="1:13" x14ac:dyDescent="0.3">
      <c r="A585" s="31"/>
      <c r="B585" s="29"/>
      <c r="C585" s="31" t="s">
        <v>47</v>
      </c>
      <c r="D585" s="29"/>
      <c r="E585" s="32"/>
      <c r="F585" s="32"/>
      <c r="G585" s="32"/>
      <c r="H585" s="32"/>
      <c r="I585" s="32"/>
      <c r="J585" s="29"/>
      <c r="K585" s="29"/>
      <c r="L585" s="29"/>
    </row>
    <row r="586" spans="1:13" s="33" customFormat="1" x14ac:dyDescent="0.3">
      <c r="A586" s="168"/>
      <c r="C586" s="77"/>
      <c r="D586" s="77"/>
      <c r="E586" s="34"/>
      <c r="F586" s="34"/>
      <c r="G586" s="34"/>
      <c r="H586" s="34"/>
      <c r="I586" s="34"/>
      <c r="K586" s="77"/>
      <c r="L586" s="5"/>
      <c r="M586" s="155"/>
    </row>
    <row r="587" spans="1:13" s="33" customFormat="1" x14ac:dyDescent="0.3">
      <c r="A587" s="168"/>
      <c r="C587" s="77"/>
      <c r="D587" s="77"/>
      <c r="E587" s="34"/>
      <c r="F587" s="34"/>
      <c r="G587" s="34"/>
      <c r="H587" s="34"/>
      <c r="I587" s="34"/>
      <c r="K587" s="77"/>
      <c r="L587" s="5"/>
      <c r="M587" s="155"/>
    </row>
    <row r="588" spans="1:13" s="33" customFormat="1" x14ac:dyDescent="0.3">
      <c r="A588" s="168"/>
      <c r="C588" s="77"/>
      <c r="D588" s="77"/>
      <c r="E588" s="34"/>
      <c r="F588" s="34"/>
      <c r="G588" s="34"/>
      <c r="H588" s="34"/>
      <c r="I588" s="34"/>
      <c r="K588" s="77"/>
      <c r="L588" s="5"/>
      <c r="M588" s="155"/>
    </row>
    <row r="589" spans="1:13" s="33" customFormat="1" x14ac:dyDescent="0.3">
      <c r="A589" s="168"/>
      <c r="C589" s="77"/>
      <c r="D589" s="77"/>
      <c r="E589" s="34"/>
      <c r="F589" s="34"/>
      <c r="G589" s="34"/>
      <c r="H589" s="34"/>
      <c r="I589" s="34"/>
      <c r="K589" s="77"/>
      <c r="L589" s="5"/>
      <c r="M589" s="155"/>
    </row>
    <row r="590" spans="1:13" s="33" customFormat="1" x14ac:dyDescent="0.3">
      <c r="A590" s="168"/>
      <c r="C590" s="77"/>
      <c r="D590" s="77"/>
      <c r="E590" s="34"/>
      <c r="F590" s="34"/>
      <c r="G590" s="34"/>
      <c r="H590" s="34"/>
      <c r="I590" s="34"/>
      <c r="K590" s="77"/>
      <c r="L590" s="5"/>
      <c r="M590" s="155"/>
    </row>
    <row r="591" spans="1:13" s="33" customFormat="1" x14ac:dyDescent="0.3">
      <c r="A591" s="168"/>
      <c r="C591" s="77"/>
      <c r="D591" s="77"/>
      <c r="E591" s="34"/>
      <c r="F591" s="34"/>
      <c r="G591" s="34"/>
      <c r="H591" s="34"/>
      <c r="I591" s="34"/>
      <c r="K591" s="77"/>
      <c r="L591" s="5"/>
      <c r="M591" s="155">
        <v>68</v>
      </c>
    </row>
    <row r="592" spans="1:13" s="33" customFormat="1" x14ac:dyDescent="0.3">
      <c r="A592" s="168"/>
      <c r="C592" s="77"/>
      <c r="D592" s="77"/>
      <c r="E592" s="34"/>
      <c r="F592" s="34"/>
      <c r="G592" s="34"/>
      <c r="H592" s="34"/>
      <c r="I592" s="34"/>
      <c r="K592" s="77"/>
      <c r="L592" s="5"/>
      <c r="M592" s="155"/>
    </row>
    <row r="593" spans="1:13" s="33" customFormat="1" x14ac:dyDescent="0.3">
      <c r="A593" s="168"/>
      <c r="C593" s="77"/>
      <c r="D593" s="77"/>
      <c r="E593" s="34"/>
      <c r="F593" s="34"/>
      <c r="G593" s="34"/>
      <c r="H593" s="34"/>
      <c r="I593" s="34"/>
      <c r="K593" s="77"/>
      <c r="L593" s="5"/>
      <c r="M593" s="155"/>
    </row>
    <row r="594" spans="1:13" s="33" customFormat="1" x14ac:dyDescent="0.3">
      <c r="A594" s="168"/>
      <c r="C594" s="77"/>
      <c r="D594" s="77"/>
      <c r="E594" s="34"/>
      <c r="F594" s="34"/>
      <c r="G594" s="34"/>
      <c r="H594" s="34"/>
      <c r="I594" s="34"/>
      <c r="K594" s="77"/>
      <c r="L594" s="5"/>
      <c r="M594" s="155"/>
    </row>
    <row r="595" spans="1:13" s="33" customFormat="1" x14ac:dyDescent="0.3">
      <c r="A595" s="164" t="s">
        <v>5</v>
      </c>
      <c r="B595" s="8" t="s">
        <v>6</v>
      </c>
      <c r="C595" s="8" t="s">
        <v>7</v>
      </c>
      <c r="D595" s="9" t="s">
        <v>8</v>
      </c>
      <c r="E595" s="181" t="s">
        <v>21</v>
      </c>
      <c r="F595" s="182"/>
      <c r="G595" s="182"/>
      <c r="H595" s="182"/>
      <c r="I595" s="183"/>
      <c r="J595" s="8" t="s">
        <v>9</v>
      </c>
      <c r="K595" s="8" t="s">
        <v>10</v>
      </c>
      <c r="L595" s="8" t="s">
        <v>11</v>
      </c>
      <c r="M595" s="155"/>
    </row>
    <row r="596" spans="1:13" s="33" customFormat="1" x14ac:dyDescent="0.3">
      <c r="A596" s="165"/>
      <c r="B596" s="12"/>
      <c r="C596" s="12"/>
      <c r="D596" s="11" t="s">
        <v>12</v>
      </c>
      <c r="E596" s="43">
        <v>2561</v>
      </c>
      <c r="F596" s="43">
        <v>2562</v>
      </c>
      <c r="G596" s="43">
        <v>2563</v>
      </c>
      <c r="H596" s="43">
        <v>2564</v>
      </c>
      <c r="I596" s="43">
        <v>2565</v>
      </c>
      <c r="J596" s="11" t="s">
        <v>13</v>
      </c>
      <c r="K596" s="11" t="s">
        <v>14</v>
      </c>
      <c r="L596" s="11" t="s">
        <v>15</v>
      </c>
      <c r="M596" s="155"/>
    </row>
    <row r="597" spans="1:13" s="33" customFormat="1" x14ac:dyDescent="0.3">
      <c r="A597" s="166"/>
      <c r="B597" s="15"/>
      <c r="C597" s="15"/>
      <c r="D597" s="15"/>
      <c r="E597" s="16" t="s">
        <v>16</v>
      </c>
      <c r="F597" s="16" t="s">
        <v>16</v>
      </c>
      <c r="G597" s="16" t="s">
        <v>16</v>
      </c>
      <c r="H597" s="16" t="s">
        <v>16</v>
      </c>
      <c r="I597" s="16" t="s">
        <v>16</v>
      </c>
      <c r="J597" s="14"/>
      <c r="K597" s="14"/>
      <c r="L597" s="14" t="s">
        <v>17</v>
      </c>
      <c r="M597" s="155"/>
    </row>
    <row r="598" spans="1:13" x14ac:dyDescent="0.3">
      <c r="A598" s="54">
        <v>5</v>
      </c>
      <c r="B598" s="24" t="s">
        <v>705</v>
      </c>
      <c r="C598" s="24" t="s">
        <v>714</v>
      </c>
      <c r="D598" s="24" t="s">
        <v>706</v>
      </c>
      <c r="E598" s="27">
        <v>0</v>
      </c>
      <c r="F598" s="27">
        <v>0</v>
      </c>
      <c r="G598" s="27">
        <v>0</v>
      </c>
      <c r="H598" s="27">
        <v>15000</v>
      </c>
      <c r="I598" s="46">
        <v>15000</v>
      </c>
      <c r="J598" s="24" t="s">
        <v>720</v>
      </c>
      <c r="K598" s="24" t="s">
        <v>721</v>
      </c>
      <c r="L598" s="23" t="s">
        <v>722</v>
      </c>
    </row>
    <row r="599" spans="1:13" x14ac:dyDescent="0.3">
      <c r="A599" s="26"/>
      <c r="B599" s="24" t="s">
        <v>707</v>
      </c>
      <c r="C599" s="24" t="s">
        <v>715</v>
      </c>
      <c r="D599" s="24" t="s">
        <v>708</v>
      </c>
      <c r="E599" s="27"/>
      <c r="F599" s="27"/>
      <c r="G599" s="27"/>
      <c r="H599" s="27"/>
      <c r="I599" s="27"/>
      <c r="J599" s="24" t="s">
        <v>723</v>
      </c>
      <c r="K599" s="24" t="s">
        <v>724</v>
      </c>
      <c r="L599" s="23"/>
    </row>
    <row r="600" spans="1:13" x14ac:dyDescent="0.3">
      <c r="A600" s="26"/>
      <c r="B600" s="24" t="s">
        <v>709</v>
      </c>
      <c r="C600" s="24" t="s">
        <v>716</v>
      </c>
      <c r="D600" s="24" t="s">
        <v>710</v>
      </c>
      <c r="E600" s="27"/>
      <c r="F600" s="27"/>
      <c r="G600" s="27"/>
      <c r="H600" s="27"/>
      <c r="I600" s="27"/>
      <c r="J600" s="24" t="s">
        <v>725</v>
      </c>
      <c r="K600" s="24" t="s">
        <v>726</v>
      </c>
      <c r="L600" s="23"/>
    </row>
    <row r="601" spans="1:13" x14ac:dyDescent="0.3">
      <c r="A601" s="26"/>
      <c r="B601" s="24" t="s">
        <v>711</v>
      </c>
      <c r="C601" s="24" t="s">
        <v>717</v>
      </c>
      <c r="D601" s="24"/>
      <c r="E601" s="27"/>
      <c r="F601" s="27"/>
      <c r="G601" s="27"/>
      <c r="H601" s="27"/>
      <c r="I601" s="27"/>
      <c r="J601" s="24"/>
      <c r="K601" s="24"/>
      <c r="L601" s="23"/>
    </row>
    <row r="602" spans="1:13" x14ac:dyDescent="0.3">
      <c r="A602" s="26"/>
      <c r="B602" s="24" t="s">
        <v>712</v>
      </c>
      <c r="C602" s="24" t="s">
        <v>718</v>
      </c>
      <c r="D602" s="24"/>
      <c r="E602" s="27"/>
      <c r="F602" s="27"/>
      <c r="G602" s="27"/>
      <c r="H602" s="27"/>
      <c r="I602" s="27"/>
      <c r="J602" s="24"/>
      <c r="K602" s="24"/>
      <c r="L602" s="23"/>
    </row>
    <row r="603" spans="1:13" x14ac:dyDescent="0.3">
      <c r="A603" s="31"/>
      <c r="B603" s="29" t="s">
        <v>713</v>
      </c>
      <c r="C603" s="29" t="s">
        <v>719</v>
      </c>
      <c r="D603" s="29"/>
      <c r="E603" s="32"/>
      <c r="F603" s="32"/>
      <c r="G603" s="32"/>
      <c r="H603" s="32"/>
      <c r="I603" s="32"/>
      <c r="J603" s="29"/>
      <c r="K603" s="29"/>
      <c r="L603" s="29"/>
    </row>
    <row r="604" spans="1:13" x14ac:dyDescent="0.3">
      <c r="A604" s="90">
        <v>6</v>
      </c>
      <c r="B604" s="62" t="s">
        <v>1436</v>
      </c>
      <c r="C604" s="20" t="s">
        <v>1437</v>
      </c>
      <c r="D604" s="18" t="s">
        <v>1438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18" t="s">
        <v>1445</v>
      </c>
      <c r="K604" s="18" t="s">
        <v>1446</v>
      </c>
      <c r="L604" s="17" t="s">
        <v>639</v>
      </c>
    </row>
    <row r="605" spans="1:13" x14ac:dyDescent="0.3">
      <c r="A605" s="54"/>
      <c r="B605" s="24" t="s">
        <v>1439</v>
      </c>
      <c r="C605" s="26" t="s">
        <v>1440</v>
      </c>
      <c r="D605" s="24" t="s">
        <v>1441</v>
      </c>
      <c r="E605" s="27"/>
      <c r="F605" s="27"/>
      <c r="G605" s="27"/>
      <c r="H605" s="27"/>
      <c r="I605" s="27"/>
      <c r="J605" s="24" t="s">
        <v>1447</v>
      </c>
      <c r="K605" s="24" t="s">
        <v>1448</v>
      </c>
      <c r="L605" s="23" t="s">
        <v>642</v>
      </c>
    </row>
    <row r="606" spans="1:13" x14ac:dyDescent="0.3">
      <c r="A606" s="54"/>
      <c r="B606" s="24" t="s">
        <v>1442</v>
      </c>
      <c r="C606" s="26" t="s">
        <v>1443</v>
      </c>
      <c r="D606" s="24"/>
      <c r="E606" s="27"/>
      <c r="F606" s="27"/>
      <c r="G606" s="27"/>
      <c r="H606" s="27"/>
      <c r="I606" s="27"/>
      <c r="J606" s="24"/>
      <c r="K606" s="24"/>
      <c r="L606" s="23" t="s">
        <v>645</v>
      </c>
    </row>
    <row r="607" spans="1:13" x14ac:dyDescent="0.3">
      <c r="A607" s="54"/>
      <c r="B607" s="24"/>
      <c r="C607" s="26" t="s">
        <v>1444</v>
      </c>
      <c r="D607" s="24"/>
      <c r="E607" s="27"/>
      <c r="F607" s="27"/>
      <c r="G607" s="27"/>
      <c r="H607" s="27"/>
      <c r="I607" s="27"/>
      <c r="J607" s="24"/>
      <c r="K607" s="24"/>
      <c r="L607" s="24"/>
    </row>
    <row r="608" spans="1:13" x14ac:dyDescent="0.3">
      <c r="A608" s="98"/>
      <c r="B608" s="29"/>
      <c r="C608" s="31" t="s">
        <v>1077</v>
      </c>
      <c r="D608" s="29"/>
      <c r="E608" s="32"/>
      <c r="F608" s="32"/>
      <c r="G608" s="32"/>
      <c r="H608" s="32"/>
      <c r="I608" s="32"/>
      <c r="J608" s="29"/>
      <c r="K608" s="29"/>
      <c r="L608" s="29"/>
    </row>
    <row r="609" spans="1:13" x14ac:dyDescent="0.3">
      <c r="A609" s="106" t="s">
        <v>1513</v>
      </c>
      <c r="B609" s="157" t="s">
        <v>2013</v>
      </c>
      <c r="C609" s="4" t="s">
        <v>1514</v>
      </c>
      <c r="D609" s="4" t="s">
        <v>1514</v>
      </c>
      <c r="E609" s="41">
        <f>E547+E553+E570+E579+E598+E604</f>
        <v>190000</v>
      </c>
      <c r="F609" s="42">
        <f>F547+F553+F570+F579+F598+F604</f>
        <v>190000</v>
      </c>
      <c r="G609" s="42">
        <f>G547+G553+G570+G579+G598+G604</f>
        <v>190000</v>
      </c>
      <c r="H609" s="42">
        <f>H547+H553+H570+H579+H598+H604</f>
        <v>205000</v>
      </c>
      <c r="I609" s="95">
        <f>I547+I553+I570+I579+I598+I604</f>
        <v>205000</v>
      </c>
      <c r="J609" s="4" t="s">
        <v>1514</v>
      </c>
      <c r="K609" s="4" t="s">
        <v>1514</v>
      </c>
      <c r="L609" s="4" t="s">
        <v>1514</v>
      </c>
    </row>
    <row r="610" spans="1:13" x14ac:dyDescent="0.3">
      <c r="A610" s="53"/>
      <c r="B610" s="33"/>
      <c r="C610" s="33"/>
      <c r="D610" s="33"/>
      <c r="E610" s="34"/>
      <c r="F610" s="34"/>
      <c r="G610" s="34"/>
      <c r="H610" s="34"/>
      <c r="I610" s="34"/>
      <c r="J610" s="33"/>
      <c r="K610" s="33"/>
      <c r="L610" s="33"/>
    </row>
    <row r="611" spans="1:13" x14ac:dyDescent="0.3">
      <c r="A611" s="53"/>
      <c r="B611" s="33"/>
      <c r="C611" s="33"/>
      <c r="D611" s="33"/>
      <c r="E611" s="34"/>
      <c r="F611" s="34"/>
      <c r="G611" s="34"/>
      <c r="H611" s="34"/>
      <c r="I611" s="34"/>
      <c r="J611" s="33"/>
      <c r="K611" s="33"/>
      <c r="L611" s="33"/>
    </row>
    <row r="612" spans="1:13" x14ac:dyDescent="0.3">
      <c r="A612" s="53"/>
      <c r="B612" s="33"/>
      <c r="C612" s="33"/>
      <c r="D612" s="33"/>
      <c r="E612" s="34"/>
      <c r="F612" s="34"/>
      <c r="G612" s="34"/>
      <c r="H612" s="34"/>
      <c r="I612" s="34"/>
      <c r="J612" s="33"/>
      <c r="K612" s="33"/>
      <c r="L612" s="33"/>
    </row>
    <row r="613" spans="1:13" x14ac:dyDescent="0.3">
      <c r="A613" s="53"/>
      <c r="B613" s="33"/>
      <c r="C613" s="33"/>
      <c r="D613" s="33"/>
      <c r="E613" s="34"/>
      <c r="F613" s="34"/>
      <c r="G613" s="34"/>
      <c r="H613" s="34"/>
      <c r="I613" s="34"/>
      <c r="J613" s="33"/>
      <c r="K613" s="33"/>
      <c r="L613" s="33"/>
    </row>
    <row r="614" spans="1:13" x14ac:dyDescent="0.3">
      <c r="A614" s="53"/>
      <c r="B614" s="33"/>
      <c r="C614" s="33"/>
      <c r="D614" s="33"/>
      <c r="E614" s="34"/>
      <c r="F614" s="34"/>
      <c r="G614" s="34"/>
      <c r="H614" s="34"/>
      <c r="I614" s="34"/>
      <c r="J614" s="33"/>
      <c r="K614" s="33"/>
      <c r="L614" s="33"/>
    </row>
    <row r="615" spans="1:13" x14ac:dyDescent="0.3">
      <c r="A615" s="53"/>
      <c r="B615" s="33"/>
      <c r="C615" s="33"/>
      <c r="D615" s="33"/>
      <c r="E615" s="34"/>
      <c r="F615" s="34"/>
      <c r="G615" s="34"/>
      <c r="H615" s="34"/>
      <c r="I615" s="34"/>
      <c r="J615" s="33"/>
      <c r="K615" s="33"/>
      <c r="L615" s="33"/>
    </row>
    <row r="616" spans="1:13" x14ac:dyDescent="0.3">
      <c r="A616" s="53"/>
      <c r="B616" s="33"/>
      <c r="C616" s="33"/>
      <c r="D616" s="33"/>
      <c r="E616" s="34"/>
      <c r="F616" s="34"/>
      <c r="G616" s="34"/>
      <c r="H616" s="34"/>
      <c r="I616" s="34"/>
      <c r="J616" s="33"/>
      <c r="K616" s="33"/>
      <c r="L616" s="33"/>
    </row>
    <row r="617" spans="1:13" x14ac:dyDescent="0.3">
      <c r="A617" s="53"/>
      <c r="B617" s="33"/>
      <c r="C617" s="33"/>
      <c r="D617" s="33"/>
      <c r="E617" s="34"/>
      <c r="F617" s="34"/>
      <c r="G617" s="34"/>
      <c r="H617" s="34"/>
      <c r="I617" s="34"/>
      <c r="J617" s="33"/>
      <c r="K617" s="33"/>
      <c r="L617" s="33"/>
    </row>
    <row r="618" spans="1:13" x14ac:dyDescent="0.3">
      <c r="A618" s="53"/>
      <c r="B618" s="33"/>
      <c r="C618" s="33"/>
      <c r="D618" s="33"/>
      <c r="E618" s="34"/>
      <c r="F618" s="34"/>
      <c r="G618" s="34"/>
      <c r="H618" s="34"/>
      <c r="I618" s="34"/>
      <c r="J618" s="33"/>
      <c r="K618" s="33"/>
      <c r="L618" s="33"/>
    </row>
    <row r="619" spans="1:13" x14ac:dyDescent="0.3">
      <c r="A619" s="53"/>
      <c r="B619" s="33"/>
      <c r="C619" s="33"/>
      <c r="D619" s="33"/>
      <c r="E619" s="34"/>
      <c r="F619" s="34"/>
      <c r="G619" s="34"/>
      <c r="H619" s="34"/>
      <c r="I619" s="34"/>
      <c r="J619" s="33"/>
      <c r="K619" s="33"/>
      <c r="L619" s="33"/>
      <c r="M619" s="154">
        <v>69</v>
      </c>
    </row>
    <row r="620" spans="1:13" x14ac:dyDescent="0.3">
      <c r="A620" s="53"/>
      <c r="B620" s="33"/>
      <c r="C620" s="33"/>
      <c r="D620" s="33"/>
      <c r="E620" s="34"/>
      <c r="F620" s="34"/>
      <c r="G620" s="34"/>
      <c r="H620" s="34"/>
      <c r="I620" s="34"/>
      <c r="J620" s="33"/>
      <c r="K620" s="33"/>
      <c r="L620" s="33"/>
    </row>
    <row r="621" spans="1:13" x14ac:dyDescent="0.3">
      <c r="A621" s="163" t="s">
        <v>2024</v>
      </c>
    </row>
    <row r="622" spans="1:13" x14ac:dyDescent="0.3">
      <c r="A622" s="163" t="s">
        <v>542</v>
      </c>
    </row>
    <row r="623" spans="1:13" x14ac:dyDescent="0.3">
      <c r="A623" s="163" t="s">
        <v>543</v>
      </c>
    </row>
    <row r="624" spans="1:13" x14ac:dyDescent="0.3">
      <c r="A624" s="163" t="s">
        <v>2007</v>
      </c>
    </row>
    <row r="625" spans="1:12" x14ac:dyDescent="0.3">
      <c r="A625" s="164" t="s">
        <v>5</v>
      </c>
      <c r="B625" s="8" t="s">
        <v>6</v>
      </c>
      <c r="C625" s="8" t="s">
        <v>7</v>
      </c>
      <c r="D625" s="8" t="s">
        <v>8</v>
      </c>
      <c r="E625" s="181" t="s">
        <v>21</v>
      </c>
      <c r="F625" s="182"/>
      <c r="G625" s="182"/>
      <c r="H625" s="182"/>
      <c r="I625" s="183"/>
      <c r="J625" s="8" t="s">
        <v>9</v>
      </c>
      <c r="K625" s="8" t="s">
        <v>10</v>
      </c>
      <c r="L625" s="8" t="s">
        <v>11</v>
      </c>
    </row>
    <row r="626" spans="1:12" x14ac:dyDescent="0.3">
      <c r="A626" s="165"/>
      <c r="B626" s="12"/>
      <c r="C626" s="12"/>
      <c r="D626" s="11" t="s">
        <v>12</v>
      </c>
      <c r="E626" s="43">
        <v>2561</v>
      </c>
      <c r="F626" s="43">
        <v>2562</v>
      </c>
      <c r="G626" s="43">
        <v>2563</v>
      </c>
      <c r="H626" s="43">
        <v>2564</v>
      </c>
      <c r="I626" s="43">
        <v>2565</v>
      </c>
      <c r="J626" s="11" t="s">
        <v>13</v>
      </c>
      <c r="K626" s="11" t="s">
        <v>14</v>
      </c>
      <c r="L626" s="11" t="s">
        <v>15</v>
      </c>
    </row>
    <row r="627" spans="1:12" x14ac:dyDescent="0.3">
      <c r="A627" s="166"/>
      <c r="B627" s="15"/>
      <c r="C627" s="15"/>
      <c r="D627" s="15"/>
      <c r="E627" s="16" t="s">
        <v>16</v>
      </c>
      <c r="F627" s="16" t="s">
        <v>16</v>
      </c>
      <c r="G627" s="16" t="s">
        <v>16</v>
      </c>
      <c r="H627" s="16" t="s">
        <v>16</v>
      </c>
      <c r="I627" s="16" t="s">
        <v>16</v>
      </c>
      <c r="J627" s="14"/>
      <c r="K627" s="14"/>
      <c r="L627" s="14" t="s">
        <v>17</v>
      </c>
    </row>
    <row r="628" spans="1:12" x14ac:dyDescent="0.3">
      <c r="A628" s="90">
        <v>1</v>
      </c>
      <c r="B628" s="18" t="s">
        <v>631</v>
      </c>
      <c r="C628" s="18" t="s">
        <v>632</v>
      </c>
      <c r="D628" s="62" t="s">
        <v>633</v>
      </c>
      <c r="E628" s="21">
        <v>0</v>
      </c>
      <c r="F628" s="38">
        <v>164000</v>
      </c>
      <c r="G628" s="38">
        <v>100000</v>
      </c>
      <c r="H628" s="21">
        <v>50000</v>
      </c>
      <c r="I628" s="22">
        <v>10000</v>
      </c>
      <c r="J628" s="18" t="s">
        <v>34</v>
      </c>
      <c r="K628" s="18" t="s">
        <v>634</v>
      </c>
      <c r="L628" s="17" t="s">
        <v>639</v>
      </c>
    </row>
    <row r="629" spans="1:12" x14ac:dyDescent="0.3">
      <c r="A629" s="54"/>
      <c r="B629" s="24"/>
      <c r="C629" s="24" t="s">
        <v>634</v>
      </c>
      <c r="D629" s="24" t="s">
        <v>576</v>
      </c>
      <c r="E629" s="27"/>
      <c r="F629" s="46"/>
      <c r="G629" s="46"/>
      <c r="H629" s="27"/>
      <c r="I629" s="27"/>
      <c r="J629" s="24" t="s">
        <v>640</v>
      </c>
      <c r="K629" s="26" t="s">
        <v>641</v>
      </c>
      <c r="L629" s="23" t="s">
        <v>642</v>
      </c>
    </row>
    <row r="630" spans="1:12" x14ac:dyDescent="0.3">
      <c r="A630" s="54"/>
      <c r="B630" s="24"/>
      <c r="C630" s="24" t="s">
        <v>635</v>
      </c>
      <c r="D630" s="24" t="s">
        <v>636</v>
      </c>
      <c r="E630" s="27"/>
      <c r="F630" s="27"/>
      <c r="G630" s="27"/>
      <c r="H630" s="27"/>
      <c r="I630" s="27"/>
      <c r="J630" s="24" t="s">
        <v>643</v>
      </c>
      <c r="K630" s="24" t="s">
        <v>644</v>
      </c>
      <c r="L630" s="23" t="s">
        <v>645</v>
      </c>
    </row>
    <row r="631" spans="1:12" x14ac:dyDescent="0.3">
      <c r="A631" s="98"/>
      <c r="B631" s="29"/>
      <c r="C631" s="29" t="s">
        <v>637</v>
      </c>
      <c r="D631" s="29"/>
      <c r="E631" s="32"/>
      <c r="F631" s="32"/>
      <c r="G631" s="32"/>
      <c r="H631" s="32"/>
      <c r="I631" s="32"/>
      <c r="J631" s="29" t="s">
        <v>646</v>
      </c>
      <c r="K631" s="29" t="s">
        <v>647</v>
      </c>
      <c r="L631" s="28"/>
    </row>
    <row r="632" spans="1:12" x14ac:dyDescent="0.3">
      <c r="A632" s="90">
        <v>2</v>
      </c>
      <c r="B632" s="18" t="s">
        <v>652</v>
      </c>
      <c r="C632" s="18" t="s">
        <v>655</v>
      </c>
      <c r="D632" s="62" t="s">
        <v>653</v>
      </c>
      <c r="E632" s="21">
        <v>0</v>
      </c>
      <c r="F632" s="21">
        <v>0</v>
      </c>
      <c r="G632" s="21">
        <v>0</v>
      </c>
      <c r="H632" s="21">
        <v>37000</v>
      </c>
      <c r="I632" s="22">
        <v>37000</v>
      </c>
      <c r="J632" s="18" t="s">
        <v>34</v>
      </c>
      <c r="K632" s="18" t="s">
        <v>592</v>
      </c>
      <c r="L632" s="17" t="s">
        <v>639</v>
      </c>
    </row>
    <row r="633" spans="1:12" x14ac:dyDescent="0.3">
      <c r="A633" s="54"/>
      <c r="B633" s="24"/>
      <c r="C633" s="24" t="s">
        <v>656</v>
      </c>
      <c r="D633" s="63" t="s">
        <v>654</v>
      </c>
      <c r="E633" s="27"/>
      <c r="F633" s="27"/>
      <c r="G633" s="27"/>
      <c r="H633" s="27"/>
      <c r="I633" s="27"/>
      <c r="J633" s="24" t="s">
        <v>660</v>
      </c>
      <c r="K633" s="24" t="s">
        <v>661</v>
      </c>
      <c r="L633" s="23" t="s">
        <v>662</v>
      </c>
    </row>
    <row r="634" spans="1:12" x14ac:dyDescent="0.3">
      <c r="A634" s="54"/>
      <c r="B634" s="24"/>
      <c r="C634" s="24" t="s">
        <v>657</v>
      </c>
      <c r="D634" s="24"/>
      <c r="E634" s="27"/>
      <c r="F634" s="27"/>
      <c r="G634" s="27"/>
      <c r="H634" s="27"/>
      <c r="I634" s="27"/>
      <c r="J634" s="24" t="s">
        <v>559</v>
      </c>
      <c r="K634" s="24"/>
      <c r="L634" s="23"/>
    </row>
    <row r="635" spans="1:12" x14ac:dyDescent="0.3">
      <c r="A635" s="54"/>
      <c r="B635" s="24"/>
      <c r="C635" s="63" t="s">
        <v>659</v>
      </c>
      <c r="D635" s="63"/>
      <c r="E635" s="27"/>
      <c r="F635" s="27"/>
      <c r="G635" s="27"/>
      <c r="H635" s="27"/>
      <c r="I635" s="27"/>
      <c r="J635" s="24"/>
      <c r="K635" s="63"/>
      <c r="L635" s="23"/>
    </row>
    <row r="636" spans="1:12" x14ac:dyDescent="0.3">
      <c r="A636" s="54"/>
      <c r="B636" s="24"/>
      <c r="C636" s="63" t="s">
        <v>658</v>
      </c>
      <c r="D636" s="63"/>
      <c r="E636" s="27"/>
      <c r="F636" s="27"/>
      <c r="G636" s="27"/>
      <c r="H636" s="27"/>
      <c r="I636" s="27"/>
      <c r="J636" s="24"/>
      <c r="K636" s="24"/>
      <c r="L636" s="23"/>
    </row>
    <row r="637" spans="1:12" x14ac:dyDescent="0.3">
      <c r="A637" s="98"/>
      <c r="B637" s="29"/>
      <c r="C637" s="29"/>
      <c r="D637" s="29"/>
      <c r="E637" s="32"/>
      <c r="F637" s="32"/>
      <c r="G637" s="32"/>
      <c r="H637" s="32"/>
      <c r="I637" s="32"/>
      <c r="J637" s="29"/>
      <c r="K637" s="29"/>
      <c r="L637" s="28"/>
    </row>
    <row r="638" spans="1:12" x14ac:dyDescent="0.3">
      <c r="A638" s="90">
        <v>3</v>
      </c>
      <c r="B638" s="18" t="s">
        <v>663</v>
      </c>
      <c r="C638" s="18" t="s">
        <v>664</v>
      </c>
      <c r="D638" s="18" t="s">
        <v>665</v>
      </c>
      <c r="E638" s="21">
        <v>0</v>
      </c>
      <c r="F638" s="21">
        <v>0</v>
      </c>
      <c r="G638" s="21">
        <v>0</v>
      </c>
      <c r="H638" s="21">
        <v>22000</v>
      </c>
      <c r="I638" s="22">
        <v>22000</v>
      </c>
      <c r="J638" s="18" t="s">
        <v>34</v>
      </c>
      <c r="K638" s="18" t="s">
        <v>673</v>
      </c>
      <c r="L638" s="17" t="s">
        <v>639</v>
      </c>
    </row>
    <row r="639" spans="1:12" x14ac:dyDescent="0.3">
      <c r="A639" s="54"/>
      <c r="B639" s="24"/>
      <c r="C639" s="24" t="s">
        <v>666</v>
      </c>
      <c r="D639" s="24" t="s">
        <v>667</v>
      </c>
      <c r="E639" s="27"/>
      <c r="F639" s="27"/>
      <c r="G639" s="27"/>
      <c r="H639" s="27"/>
      <c r="I639" s="27"/>
      <c r="J639" s="24" t="s">
        <v>660</v>
      </c>
      <c r="K639" s="24" t="s">
        <v>674</v>
      </c>
      <c r="L639" s="23" t="s">
        <v>662</v>
      </c>
    </row>
    <row r="640" spans="1:12" x14ac:dyDescent="0.3">
      <c r="A640" s="54"/>
      <c r="B640" s="24"/>
      <c r="C640" s="24" t="s">
        <v>668</v>
      </c>
      <c r="D640" s="24" t="s">
        <v>669</v>
      </c>
      <c r="E640" s="27"/>
      <c r="F640" s="27"/>
      <c r="G640" s="27"/>
      <c r="H640" s="27"/>
      <c r="I640" s="27"/>
      <c r="J640" s="24" t="s">
        <v>675</v>
      </c>
      <c r="K640" s="24" t="s">
        <v>676</v>
      </c>
      <c r="L640" s="23"/>
    </row>
    <row r="641" spans="1:13" x14ac:dyDescent="0.3">
      <c r="A641" s="54"/>
      <c r="B641" s="24"/>
      <c r="C641" s="24" t="s">
        <v>670</v>
      </c>
      <c r="D641" s="24" t="s">
        <v>671</v>
      </c>
      <c r="E641" s="27"/>
      <c r="F641" s="27"/>
      <c r="G641" s="27"/>
      <c r="H641" s="27"/>
      <c r="I641" s="27"/>
      <c r="J641" s="24"/>
      <c r="K641" s="24" t="s">
        <v>564</v>
      </c>
      <c r="L641" s="23"/>
    </row>
    <row r="642" spans="1:13" x14ac:dyDescent="0.3">
      <c r="A642" s="98"/>
      <c r="B642" s="29"/>
      <c r="C642" s="29"/>
      <c r="D642" s="29" t="s">
        <v>672</v>
      </c>
      <c r="E642" s="32"/>
      <c r="F642" s="32"/>
      <c r="G642" s="32"/>
      <c r="H642" s="32"/>
      <c r="I642" s="32"/>
      <c r="J642" s="29"/>
      <c r="K642" s="29"/>
      <c r="L642" s="28"/>
    </row>
    <row r="643" spans="1:13" x14ac:dyDescent="0.3">
      <c r="A643" s="90">
        <v>4</v>
      </c>
      <c r="B643" s="102" t="s">
        <v>727</v>
      </c>
      <c r="C643" s="62" t="s">
        <v>729</v>
      </c>
      <c r="D643" s="62" t="s">
        <v>653</v>
      </c>
      <c r="E643" s="21">
        <v>20000</v>
      </c>
      <c r="F643" s="21">
        <v>20000</v>
      </c>
      <c r="G643" s="21">
        <v>20000</v>
      </c>
      <c r="H643" s="21">
        <v>20000</v>
      </c>
      <c r="I643" s="22">
        <v>20000</v>
      </c>
      <c r="J643" s="18" t="s">
        <v>34</v>
      </c>
      <c r="K643" s="62" t="s">
        <v>731</v>
      </c>
      <c r="L643" s="17" t="s">
        <v>639</v>
      </c>
    </row>
    <row r="644" spans="1:13" x14ac:dyDescent="0.3">
      <c r="A644" s="54"/>
      <c r="B644" s="33" t="s">
        <v>728</v>
      </c>
      <c r="C644" s="63" t="s">
        <v>730</v>
      </c>
      <c r="D644" s="63" t="s">
        <v>654</v>
      </c>
      <c r="E644" s="27"/>
      <c r="F644" s="27"/>
      <c r="G644" s="27"/>
      <c r="H644" s="27"/>
      <c r="I644" s="27"/>
      <c r="J644" s="24" t="s">
        <v>660</v>
      </c>
      <c r="K644" s="63" t="s">
        <v>732</v>
      </c>
      <c r="L644" s="23" t="s">
        <v>662</v>
      </c>
    </row>
    <row r="645" spans="1:13" x14ac:dyDescent="0.3">
      <c r="A645" s="98"/>
      <c r="B645" s="78"/>
      <c r="C645" s="29"/>
      <c r="D645" s="29"/>
      <c r="E645" s="32"/>
      <c r="F645" s="32"/>
      <c r="G645" s="32"/>
      <c r="H645" s="32"/>
      <c r="I645" s="32"/>
      <c r="J645" s="29" t="s">
        <v>559</v>
      </c>
      <c r="K645" s="29"/>
      <c r="L645" s="28"/>
      <c r="M645" s="154">
        <v>70</v>
      </c>
    </row>
    <row r="646" spans="1:13" x14ac:dyDescent="0.3">
      <c r="A646" s="106" t="s">
        <v>1513</v>
      </c>
      <c r="B646" s="157" t="s">
        <v>2014</v>
      </c>
      <c r="C646" s="4" t="s">
        <v>1516</v>
      </c>
      <c r="D646" s="4" t="s">
        <v>1516</v>
      </c>
      <c r="E646" s="41">
        <f>E628+E632+E638+E643</f>
        <v>20000</v>
      </c>
      <c r="F646" s="96">
        <f>F628+F632+F638+F643</f>
        <v>184000</v>
      </c>
      <c r="G646" s="95">
        <f>G628+G632+G638+G643</f>
        <v>120000</v>
      </c>
      <c r="H646" s="95">
        <f>H628+H632+H638+H643</f>
        <v>129000</v>
      </c>
      <c r="I646" s="95">
        <f>I628+I632+I638+I643</f>
        <v>89000</v>
      </c>
      <c r="J646" s="4" t="s">
        <v>1516</v>
      </c>
      <c r="K646" s="4" t="s">
        <v>1516</v>
      </c>
      <c r="L646" s="4" t="s">
        <v>1514</v>
      </c>
    </row>
    <row r="647" spans="1:13" x14ac:dyDescent="0.3">
      <c r="A647" s="170"/>
      <c r="B647" s="67"/>
      <c r="C647" s="67"/>
      <c r="D647" s="67"/>
      <c r="E647" s="103"/>
      <c r="F647" s="107"/>
      <c r="G647" s="105"/>
      <c r="H647" s="105"/>
      <c r="I647" s="105"/>
      <c r="J647" s="67"/>
      <c r="K647" s="67"/>
      <c r="L647" s="67"/>
    </row>
    <row r="648" spans="1:13" x14ac:dyDescent="0.3">
      <c r="A648" s="163" t="s">
        <v>2025</v>
      </c>
    </row>
    <row r="649" spans="1:13" x14ac:dyDescent="0.3">
      <c r="A649" s="163" t="s">
        <v>2026</v>
      </c>
    </row>
    <row r="650" spans="1:13" x14ac:dyDescent="0.3">
      <c r="A650" s="163" t="s">
        <v>543</v>
      </c>
    </row>
    <row r="651" spans="1:13" x14ac:dyDescent="0.3">
      <c r="A651" s="163" t="s">
        <v>2008</v>
      </c>
    </row>
    <row r="652" spans="1:13" x14ac:dyDescent="0.3">
      <c r="A652" s="164" t="s">
        <v>5</v>
      </c>
      <c r="B652" s="8" t="s">
        <v>6</v>
      </c>
      <c r="C652" s="8" t="s">
        <v>7</v>
      </c>
      <c r="D652" s="8" t="s">
        <v>8</v>
      </c>
      <c r="E652" s="181" t="s">
        <v>21</v>
      </c>
      <c r="F652" s="182"/>
      <c r="G652" s="182"/>
      <c r="H652" s="182"/>
      <c r="I652" s="183"/>
      <c r="J652" s="8" t="s">
        <v>9</v>
      </c>
      <c r="K652" s="8" t="s">
        <v>10</v>
      </c>
      <c r="L652" s="8" t="s">
        <v>11</v>
      </c>
    </row>
    <row r="653" spans="1:13" x14ac:dyDescent="0.3">
      <c r="A653" s="165"/>
      <c r="B653" s="12"/>
      <c r="C653" s="12"/>
      <c r="D653" s="11" t="s">
        <v>12</v>
      </c>
      <c r="E653" s="43">
        <v>2561</v>
      </c>
      <c r="F653" s="43">
        <v>2562</v>
      </c>
      <c r="G653" s="43">
        <v>2563</v>
      </c>
      <c r="H653" s="43">
        <v>2564</v>
      </c>
      <c r="I653" s="43">
        <v>2565</v>
      </c>
      <c r="J653" s="11" t="s">
        <v>13</v>
      </c>
      <c r="K653" s="11" t="s">
        <v>14</v>
      </c>
      <c r="L653" s="11" t="s">
        <v>15</v>
      </c>
    </row>
    <row r="654" spans="1:13" x14ac:dyDescent="0.3">
      <c r="A654" s="166"/>
      <c r="B654" s="15"/>
      <c r="C654" s="15"/>
      <c r="D654" s="15"/>
      <c r="E654" s="16" t="s">
        <v>16</v>
      </c>
      <c r="F654" s="16" t="s">
        <v>16</v>
      </c>
      <c r="G654" s="16" t="s">
        <v>16</v>
      </c>
      <c r="H654" s="16" t="s">
        <v>16</v>
      </c>
      <c r="I654" s="16" t="s">
        <v>16</v>
      </c>
      <c r="J654" s="14"/>
      <c r="K654" s="14"/>
      <c r="L654" s="14" t="s">
        <v>17</v>
      </c>
    </row>
    <row r="655" spans="1:13" x14ac:dyDescent="0.3">
      <c r="A655" s="90">
        <v>1</v>
      </c>
      <c r="B655" s="62" t="s">
        <v>677</v>
      </c>
      <c r="C655" s="62" t="s">
        <v>678</v>
      </c>
      <c r="D655" s="62" t="s">
        <v>679</v>
      </c>
      <c r="E655" s="21">
        <v>100000</v>
      </c>
      <c r="F655" s="38">
        <v>100000</v>
      </c>
      <c r="G655" s="38">
        <v>100000</v>
      </c>
      <c r="H655" s="38">
        <v>100000</v>
      </c>
      <c r="I655" s="22">
        <v>100000</v>
      </c>
      <c r="J655" s="18" t="s">
        <v>34</v>
      </c>
      <c r="K655" s="62" t="s">
        <v>688</v>
      </c>
      <c r="L655" s="17" t="s">
        <v>497</v>
      </c>
    </row>
    <row r="656" spans="1:13" x14ac:dyDescent="0.3">
      <c r="A656" s="54"/>
      <c r="B656" s="24" t="s">
        <v>680</v>
      </c>
      <c r="C656" s="63" t="s">
        <v>681</v>
      </c>
      <c r="D656" s="63" t="s">
        <v>682</v>
      </c>
      <c r="E656" s="27"/>
      <c r="F656" s="27"/>
      <c r="G656" s="27"/>
      <c r="H656" s="27"/>
      <c r="I656" s="27"/>
      <c r="J656" s="24" t="s">
        <v>37</v>
      </c>
      <c r="K656" s="63" t="s">
        <v>689</v>
      </c>
      <c r="L656" s="23" t="s">
        <v>59</v>
      </c>
    </row>
    <row r="657" spans="1:12" x14ac:dyDescent="0.3">
      <c r="A657" s="54"/>
      <c r="B657" s="24" t="s">
        <v>683</v>
      </c>
      <c r="C657" s="63" t="s">
        <v>54</v>
      </c>
      <c r="D657" s="63" t="s">
        <v>684</v>
      </c>
      <c r="E657" s="27"/>
      <c r="F657" s="27"/>
      <c r="G657" s="27"/>
      <c r="H657" s="27"/>
      <c r="I657" s="27"/>
      <c r="J657" s="24" t="s">
        <v>39</v>
      </c>
      <c r="K657" s="63"/>
      <c r="L657" s="23"/>
    </row>
    <row r="658" spans="1:12" x14ac:dyDescent="0.3">
      <c r="A658" s="54"/>
      <c r="B658" s="24"/>
      <c r="C658" s="63"/>
      <c r="D658" s="63" t="s">
        <v>685</v>
      </c>
      <c r="E658" s="27"/>
      <c r="F658" s="27"/>
      <c r="G658" s="27"/>
      <c r="H658" s="27"/>
      <c r="I658" s="27"/>
      <c r="J658" s="24"/>
      <c r="K658" s="24"/>
      <c r="L658" s="24"/>
    </row>
    <row r="659" spans="1:12" x14ac:dyDescent="0.3">
      <c r="A659" s="54"/>
      <c r="B659" s="24"/>
      <c r="C659" s="63"/>
      <c r="D659" s="63" t="s">
        <v>686</v>
      </c>
      <c r="E659" s="27"/>
      <c r="F659" s="27"/>
      <c r="G659" s="27"/>
      <c r="H659" s="27"/>
      <c r="I659" s="27"/>
      <c r="J659" s="24"/>
      <c r="K659" s="24"/>
      <c r="L659" s="24"/>
    </row>
    <row r="660" spans="1:12" x14ac:dyDescent="0.3">
      <c r="A660" s="98"/>
      <c r="B660" s="29"/>
      <c r="C660" s="29"/>
      <c r="D660" s="29" t="s">
        <v>687</v>
      </c>
      <c r="E660" s="32"/>
      <c r="F660" s="32"/>
      <c r="G660" s="32"/>
      <c r="H660" s="32"/>
      <c r="I660" s="32"/>
      <c r="J660" s="29"/>
      <c r="K660" s="29"/>
      <c r="L660" s="29"/>
    </row>
    <row r="661" spans="1:12" x14ac:dyDescent="0.3">
      <c r="A661" s="106" t="s">
        <v>1513</v>
      </c>
      <c r="B661" s="4" t="s">
        <v>1519</v>
      </c>
      <c r="C661" s="4" t="s">
        <v>1514</v>
      </c>
      <c r="D661" s="4" t="s">
        <v>1514</v>
      </c>
      <c r="E661" s="41">
        <f>E655</f>
        <v>100000</v>
      </c>
      <c r="F661" s="42">
        <f t="shared" ref="F661:I661" si="2">F655</f>
        <v>100000</v>
      </c>
      <c r="G661" s="42">
        <f t="shared" si="2"/>
        <v>100000</v>
      </c>
      <c r="H661" s="42">
        <f t="shared" si="2"/>
        <v>100000</v>
      </c>
      <c r="I661" s="95">
        <f t="shared" si="2"/>
        <v>100000</v>
      </c>
      <c r="J661" s="4" t="s">
        <v>1516</v>
      </c>
      <c r="K661" s="4" t="s">
        <v>1516</v>
      </c>
      <c r="L661" s="4" t="s">
        <v>1514</v>
      </c>
    </row>
    <row r="673" spans="1:13" x14ac:dyDescent="0.3">
      <c r="M673" s="154">
        <v>71</v>
      </c>
    </row>
    <row r="675" spans="1:13" x14ac:dyDescent="0.3">
      <c r="A675" s="163" t="s">
        <v>2024</v>
      </c>
    </row>
    <row r="676" spans="1:13" x14ac:dyDescent="0.3">
      <c r="A676" s="163" t="s">
        <v>2027</v>
      </c>
    </row>
    <row r="677" spans="1:13" x14ac:dyDescent="0.3">
      <c r="A677" s="163" t="s">
        <v>543</v>
      </c>
    </row>
    <row r="678" spans="1:13" x14ac:dyDescent="0.3">
      <c r="A678" s="163" t="s">
        <v>2009</v>
      </c>
    </row>
    <row r="679" spans="1:13" x14ac:dyDescent="0.3">
      <c r="A679" s="164" t="s">
        <v>5</v>
      </c>
      <c r="B679" s="8" t="s">
        <v>6</v>
      </c>
      <c r="C679" s="8" t="s">
        <v>7</v>
      </c>
      <c r="D679" s="8" t="s">
        <v>8</v>
      </c>
      <c r="E679" s="181" t="s">
        <v>21</v>
      </c>
      <c r="F679" s="182"/>
      <c r="G679" s="182"/>
      <c r="H679" s="182"/>
      <c r="I679" s="183"/>
      <c r="J679" s="8" t="s">
        <v>9</v>
      </c>
      <c r="K679" s="8" t="s">
        <v>10</v>
      </c>
      <c r="L679" s="8" t="s">
        <v>11</v>
      </c>
    </row>
    <row r="680" spans="1:13" x14ac:dyDescent="0.3">
      <c r="A680" s="165"/>
      <c r="B680" s="12"/>
      <c r="C680" s="12"/>
      <c r="D680" s="11" t="s">
        <v>12</v>
      </c>
      <c r="E680" s="43">
        <v>2561</v>
      </c>
      <c r="F680" s="43">
        <v>2562</v>
      </c>
      <c r="G680" s="43">
        <v>2563</v>
      </c>
      <c r="H680" s="43">
        <v>2564</v>
      </c>
      <c r="I680" s="43">
        <v>2565</v>
      </c>
      <c r="J680" s="11" t="s">
        <v>13</v>
      </c>
      <c r="K680" s="11" t="s">
        <v>14</v>
      </c>
      <c r="L680" s="11" t="s">
        <v>15</v>
      </c>
    </row>
    <row r="681" spans="1:13" x14ac:dyDescent="0.3">
      <c r="A681" s="166"/>
      <c r="B681" s="15"/>
      <c r="C681" s="15"/>
      <c r="D681" s="15"/>
      <c r="E681" s="16" t="s">
        <v>16</v>
      </c>
      <c r="F681" s="16" t="s">
        <v>16</v>
      </c>
      <c r="G681" s="16" t="s">
        <v>16</v>
      </c>
      <c r="H681" s="16" t="s">
        <v>16</v>
      </c>
      <c r="I681" s="16" t="s">
        <v>16</v>
      </c>
      <c r="J681" s="14"/>
      <c r="K681" s="14"/>
      <c r="L681" s="14" t="s">
        <v>17</v>
      </c>
    </row>
    <row r="682" spans="1:13" x14ac:dyDescent="0.3">
      <c r="A682" s="90">
        <v>1</v>
      </c>
      <c r="B682" s="2" t="s">
        <v>613</v>
      </c>
      <c r="C682" s="62" t="s">
        <v>614</v>
      </c>
      <c r="D682" s="62" t="s">
        <v>615</v>
      </c>
      <c r="E682" s="21"/>
      <c r="F682" s="21"/>
      <c r="G682" s="21"/>
      <c r="H682" s="21"/>
      <c r="I682" s="21"/>
      <c r="J682" s="18" t="s">
        <v>34</v>
      </c>
      <c r="K682" s="62" t="s">
        <v>648</v>
      </c>
      <c r="L682" s="17" t="s">
        <v>36</v>
      </c>
    </row>
    <row r="683" spans="1:13" x14ac:dyDescent="0.3">
      <c r="A683" s="54"/>
      <c r="B683" s="2" t="s">
        <v>616</v>
      </c>
      <c r="C683" s="79" t="s">
        <v>617</v>
      </c>
      <c r="D683" s="63" t="s">
        <v>618</v>
      </c>
      <c r="E683" s="27"/>
      <c r="F683" s="27"/>
      <c r="G683" s="27"/>
      <c r="H683" s="27"/>
      <c r="I683" s="27"/>
      <c r="J683" s="24" t="s">
        <v>37</v>
      </c>
      <c r="K683" s="63" t="s">
        <v>649</v>
      </c>
      <c r="L683" s="23"/>
    </row>
    <row r="684" spans="1:13" x14ac:dyDescent="0.3">
      <c r="A684" s="54"/>
      <c r="B684" s="52" t="s">
        <v>619</v>
      </c>
      <c r="C684" s="24" t="s">
        <v>620</v>
      </c>
      <c r="D684" s="24" t="s">
        <v>621</v>
      </c>
      <c r="E684" s="27"/>
      <c r="F684" s="27"/>
      <c r="G684" s="27"/>
      <c r="H684" s="27"/>
      <c r="I684" s="27"/>
      <c r="J684" s="24" t="s">
        <v>39</v>
      </c>
      <c r="K684" s="24" t="s">
        <v>650</v>
      </c>
      <c r="L684" s="23"/>
    </row>
    <row r="685" spans="1:13" x14ac:dyDescent="0.3">
      <c r="A685" s="54"/>
      <c r="B685" s="24"/>
      <c r="C685" s="24" t="s">
        <v>638</v>
      </c>
      <c r="D685" s="63" t="s">
        <v>622</v>
      </c>
      <c r="E685" s="27"/>
      <c r="F685" s="27"/>
      <c r="G685" s="27"/>
      <c r="H685" s="27"/>
      <c r="I685" s="27"/>
      <c r="J685" s="24"/>
      <c r="K685" s="24" t="s">
        <v>651</v>
      </c>
      <c r="L685" s="23"/>
    </row>
    <row r="686" spans="1:13" x14ac:dyDescent="0.3">
      <c r="A686" s="54"/>
      <c r="B686" s="24"/>
      <c r="C686" s="24" t="s">
        <v>551</v>
      </c>
      <c r="D686" s="63" t="s">
        <v>623</v>
      </c>
      <c r="E686" s="27"/>
      <c r="F686" s="27"/>
      <c r="G686" s="27"/>
      <c r="H686" s="27"/>
      <c r="I686" s="27"/>
      <c r="J686" s="24"/>
      <c r="K686" s="24"/>
      <c r="L686" s="23"/>
    </row>
    <row r="687" spans="1:13" x14ac:dyDescent="0.3">
      <c r="A687" s="54"/>
      <c r="B687" s="24"/>
      <c r="C687" s="24"/>
      <c r="D687" s="63" t="s">
        <v>624</v>
      </c>
      <c r="E687" s="27"/>
      <c r="F687" s="27"/>
      <c r="G687" s="27"/>
      <c r="H687" s="27"/>
      <c r="I687" s="27"/>
      <c r="J687" s="24"/>
      <c r="K687" s="24"/>
      <c r="L687" s="23"/>
    </row>
    <row r="688" spans="1:13" x14ac:dyDescent="0.3">
      <c r="A688" s="54"/>
      <c r="B688" s="24"/>
      <c r="C688" s="24"/>
      <c r="D688" s="63" t="s">
        <v>89</v>
      </c>
      <c r="E688" s="27"/>
      <c r="F688" s="27"/>
      <c r="G688" s="27"/>
      <c r="H688" s="27"/>
      <c r="I688" s="27"/>
      <c r="J688" s="24"/>
      <c r="K688" s="24"/>
      <c r="L688" s="23"/>
    </row>
    <row r="689" spans="1:13" x14ac:dyDescent="0.3">
      <c r="A689" s="54"/>
      <c r="B689" s="24"/>
      <c r="C689" s="24"/>
      <c r="D689" s="63" t="s">
        <v>2</v>
      </c>
      <c r="E689" s="27">
        <v>500000</v>
      </c>
      <c r="F689" s="27">
        <v>0</v>
      </c>
      <c r="G689" s="27">
        <v>0</v>
      </c>
      <c r="H689" s="27">
        <v>0</v>
      </c>
      <c r="I689" s="27">
        <v>0</v>
      </c>
      <c r="J689" s="24"/>
      <c r="K689" s="24"/>
      <c r="L689" s="23"/>
    </row>
    <row r="690" spans="1:13" x14ac:dyDescent="0.3">
      <c r="A690" s="54"/>
      <c r="B690" s="24"/>
      <c r="C690" s="24"/>
      <c r="D690" s="80" t="s">
        <v>625</v>
      </c>
      <c r="E690" s="27"/>
      <c r="F690" s="27"/>
      <c r="G690" s="27"/>
      <c r="H690" s="27"/>
      <c r="I690" s="27"/>
      <c r="J690" s="24"/>
      <c r="K690" s="24"/>
      <c r="L690" s="23"/>
    </row>
    <row r="691" spans="1:13" x14ac:dyDescent="0.3">
      <c r="A691" s="54"/>
      <c r="B691" s="24"/>
      <c r="C691" s="24"/>
      <c r="D691" s="63" t="s">
        <v>626</v>
      </c>
      <c r="E691" s="27"/>
      <c r="F691" s="27"/>
      <c r="G691" s="27"/>
      <c r="H691" s="27"/>
      <c r="I691" s="27"/>
      <c r="J691" s="24"/>
      <c r="K691" s="24"/>
      <c r="L691" s="23"/>
    </row>
    <row r="692" spans="1:13" x14ac:dyDescent="0.3">
      <c r="A692" s="54"/>
      <c r="B692" s="24"/>
      <c r="C692" s="24"/>
      <c r="D692" s="63" t="s">
        <v>627</v>
      </c>
      <c r="E692" s="27"/>
      <c r="F692" s="27"/>
      <c r="G692" s="27"/>
      <c r="H692" s="27"/>
      <c r="I692" s="27"/>
      <c r="J692" s="24"/>
      <c r="K692" s="24"/>
      <c r="L692" s="23"/>
    </row>
    <row r="693" spans="1:13" x14ac:dyDescent="0.3">
      <c r="A693" s="54"/>
      <c r="B693" s="24"/>
      <c r="C693" s="24"/>
      <c r="D693" s="63" t="s">
        <v>628</v>
      </c>
      <c r="E693" s="27"/>
      <c r="F693" s="27"/>
      <c r="G693" s="27"/>
      <c r="H693" s="27"/>
      <c r="I693" s="27"/>
      <c r="J693" s="24"/>
      <c r="K693" s="24"/>
      <c r="L693" s="23"/>
    </row>
    <row r="694" spans="1:13" x14ac:dyDescent="0.3">
      <c r="A694" s="54"/>
      <c r="B694" s="24"/>
      <c r="C694" s="24"/>
      <c r="D694" s="63" t="s">
        <v>629</v>
      </c>
      <c r="E694" s="27"/>
      <c r="F694" s="27"/>
      <c r="G694" s="27"/>
      <c r="H694" s="27"/>
      <c r="I694" s="27"/>
      <c r="J694" s="24"/>
      <c r="K694" s="24"/>
      <c r="L694" s="23"/>
    </row>
    <row r="695" spans="1:13" x14ac:dyDescent="0.3">
      <c r="A695" s="54"/>
      <c r="B695" s="24"/>
      <c r="C695" s="24"/>
      <c r="D695" s="63" t="s">
        <v>630</v>
      </c>
      <c r="E695" s="27">
        <v>620000</v>
      </c>
      <c r="F695" s="27">
        <v>0</v>
      </c>
      <c r="G695" s="27">
        <v>0</v>
      </c>
      <c r="H695" s="27">
        <v>0</v>
      </c>
      <c r="I695" s="27">
        <v>0</v>
      </c>
      <c r="J695" s="24"/>
      <c r="K695" s="24"/>
      <c r="L695" s="23"/>
    </row>
    <row r="696" spans="1:13" x14ac:dyDescent="0.3">
      <c r="A696" s="98"/>
      <c r="B696" s="29"/>
      <c r="C696" s="29"/>
      <c r="D696" s="70"/>
      <c r="E696" s="32"/>
      <c r="F696" s="32"/>
      <c r="G696" s="32"/>
      <c r="H696" s="32"/>
      <c r="I696" s="32"/>
      <c r="J696" s="29"/>
      <c r="K696" s="29"/>
      <c r="L696" s="28"/>
    </row>
    <row r="697" spans="1:13" s="33" customFormat="1" x14ac:dyDescent="0.3">
      <c r="A697" s="168"/>
      <c r="D697" s="77"/>
      <c r="E697" s="34"/>
      <c r="F697" s="34"/>
      <c r="G697" s="34"/>
      <c r="H697" s="34"/>
      <c r="I697" s="34"/>
      <c r="L697" s="5"/>
      <c r="M697" s="155"/>
    </row>
    <row r="698" spans="1:13" s="33" customFormat="1" x14ac:dyDescent="0.3">
      <c r="A698" s="168"/>
      <c r="D698" s="77"/>
      <c r="E698" s="34"/>
      <c r="F698" s="34"/>
      <c r="G698" s="34"/>
      <c r="H698" s="34"/>
      <c r="I698" s="34"/>
      <c r="L698" s="5"/>
      <c r="M698" s="155"/>
    </row>
    <row r="699" spans="1:13" s="33" customFormat="1" x14ac:dyDescent="0.3">
      <c r="A699" s="168"/>
      <c r="D699" s="77"/>
      <c r="E699" s="34"/>
      <c r="F699" s="34"/>
      <c r="G699" s="34"/>
      <c r="H699" s="34"/>
      <c r="I699" s="34"/>
      <c r="L699" s="5"/>
      <c r="M699" s="155"/>
    </row>
    <row r="700" spans="1:13" s="33" customFormat="1" x14ac:dyDescent="0.3">
      <c r="A700" s="168"/>
      <c r="D700" s="77"/>
      <c r="E700" s="34"/>
      <c r="F700" s="34"/>
      <c r="G700" s="34"/>
      <c r="H700" s="34"/>
      <c r="I700" s="34"/>
      <c r="L700" s="5"/>
      <c r="M700" s="155">
        <v>72</v>
      </c>
    </row>
    <row r="701" spans="1:13" s="33" customFormat="1" x14ac:dyDescent="0.3">
      <c r="A701" s="168"/>
      <c r="D701" s="77"/>
      <c r="E701" s="34"/>
      <c r="F701" s="34"/>
      <c r="G701" s="34"/>
      <c r="H701" s="34"/>
      <c r="I701" s="34"/>
      <c r="L701" s="5"/>
      <c r="M701" s="155"/>
    </row>
    <row r="702" spans="1:13" s="33" customFormat="1" x14ac:dyDescent="0.3">
      <c r="A702" s="164" t="s">
        <v>5</v>
      </c>
      <c r="B702" s="8" t="s">
        <v>6</v>
      </c>
      <c r="C702" s="8" t="s">
        <v>7</v>
      </c>
      <c r="D702" s="8" t="s">
        <v>8</v>
      </c>
      <c r="E702" s="181" t="s">
        <v>21</v>
      </c>
      <c r="F702" s="182"/>
      <c r="G702" s="182"/>
      <c r="H702" s="182"/>
      <c r="I702" s="183"/>
      <c r="J702" s="8" t="s">
        <v>9</v>
      </c>
      <c r="K702" s="8" t="s">
        <v>10</v>
      </c>
      <c r="L702" s="8" t="s">
        <v>11</v>
      </c>
      <c r="M702" s="155"/>
    </row>
    <row r="703" spans="1:13" s="33" customFormat="1" x14ac:dyDescent="0.3">
      <c r="A703" s="165"/>
      <c r="B703" s="12"/>
      <c r="C703" s="12"/>
      <c r="D703" s="11" t="s">
        <v>12</v>
      </c>
      <c r="E703" s="43">
        <v>2561</v>
      </c>
      <c r="F703" s="43">
        <v>2562</v>
      </c>
      <c r="G703" s="43">
        <v>2563</v>
      </c>
      <c r="H703" s="43">
        <v>2564</v>
      </c>
      <c r="I703" s="43">
        <v>2565</v>
      </c>
      <c r="J703" s="11" t="s">
        <v>13</v>
      </c>
      <c r="K703" s="11" t="s">
        <v>14</v>
      </c>
      <c r="L703" s="11" t="s">
        <v>15</v>
      </c>
      <c r="M703" s="155"/>
    </row>
    <row r="704" spans="1:13" s="33" customFormat="1" x14ac:dyDescent="0.3">
      <c r="A704" s="166"/>
      <c r="B704" s="15"/>
      <c r="C704" s="15"/>
      <c r="D704" s="15"/>
      <c r="E704" s="16" t="s">
        <v>16</v>
      </c>
      <c r="F704" s="16" t="s">
        <v>16</v>
      </c>
      <c r="G704" s="16" t="s">
        <v>16</v>
      </c>
      <c r="H704" s="16" t="s">
        <v>16</v>
      </c>
      <c r="I704" s="16" t="s">
        <v>16</v>
      </c>
      <c r="J704" s="14"/>
      <c r="K704" s="14"/>
      <c r="L704" s="14" t="s">
        <v>17</v>
      </c>
      <c r="M704" s="155"/>
    </row>
    <row r="705" spans="1:12" x14ac:dyDescent="0.3">
      <c r="A705" s="54">
        <v>2</v>
      </c>
      <c r="B705" s="24" t="s">
        <v>690</v>
      </c>
      <c r="C705" s="24" t="s">
        <v>1981</v>
      </c>
      <c r="D705" s="24" t="s">
        <v>691</v>
      </c>
      <c r="E705" s="27">
        <v>0</v>
      </c>
      <c r="F705" s="48">
        <v>5987000</v>
      </c>
      <c r="G705" s="27">
        <v>0</v>
      </c>
      <c r="H705" s="27">
        <v>0</v>
      </c>
      <c r="I705" s="27">
        <v>0</v>
      </c>
      <c r="J705" s="24" t="s">
        <v>701</v>
      </c>
      <c r="K705" s="24" t="s">
        <v>702</v>
      </c>
      <c r="L705" s="23" t="s">
        <v>36</v>
      </c>
    </row>
    <row r="706" spans="1:12" x14ac:dyDescent="0.3">
      <c r="A706" s="54"/>
      <c r="B706" s="24" t="s">
        <v>692</v>
      </c>
      <c r="C706" s="24" t="s">
        <v>1982</v>
      </c>
      <c r="D706" s="24" t="s">
        <v>693</v>
      </c>
      <c r="E706" s="27"/>
      <c r="F706" s="27"/>
      <c r="G706" s="27"/>
      <c r="H706" s="27"/>
      <c r="I706" s="27"/>
      <c r="J706" s="24" t="s">
        <v>703</v>
      </c>
      <c r="K706" s="24" t="s">
        <v>704</v>
      </c>
      <c r="L706" s="23"/>
    </row>
    <row r="707" spans="1:12" x14ac:dyDescent="0.3">
      <c r="A707" s="54"/>
      <c r="B707" s="24" t="s">
        <v>694</v>
      </c>
      <c r="C707" s="24" t="s">
        <v>47</v>
      </c>
      <c r="D707" s="24" t="s">
        <v>695</v>
      </c>
      <c r="E707" s="27"/>
      <c r="F707" s="27"/>
      <c r="G707" s="27"/>
      <c r="H707" s="27"/>
      <c r="I707" s="27"/>
      <c r="J707" s="24"/>
      <c r="K707" s="24"/>
      <c r="L707" s="23"/>
    </row>
    <row r="708" spans="1:12" x14ac:dyDescent="0.3">
      <c r="A708" s="54"/>
      <c r="B708" s="24" t="s">
        <v>696</v>
      </c>
      <c r="C708" s="24"/>
      <c r="D708" s="24" t="s">
        <v>697</v>
      </c>
      <c r="E708" s="27"/>
      <c r="F708" s="27"/>
      <c r="G708" s="27"/>
      <c r="H708" s="27"/>
      <c r="I708" s="27"/>
      <c r="J708" s="24"/>
      <c r="K708" s="24"/>
      <c r="L708" s="23"/>
    </row>
    <row r="709" spans="1:12" x14ac:dyDescent="0.3">
      <c r="A709" s="54"/>
      <c r="B709" s="24"/>
      <c r="C709" s="24"/>
      <c r="D709" s="24" t="s">
        <v>698</v>
      </c>
      <c r="E709" s="27"/>
      <c r="F709" s="27"/>
      <c r="G709" s="27"/>
      <c r="H709" s="27"/>
      <c r="I709" s="27"/>
      <c r="J709" s="24"/>
      <c r="K709" s="24"/>
      <c r="L709" s="24"/>
    </row>
    <row r="710" spans="1:12" x14ac:dyDescent="0.3">
      <c r="A710" s="54"/>
      <c r="B710" s="24"/>
      <c r="C710" s="24"/>
      <c r="D710" s="24" t="s">
        <v>699</v>
      </c>
      <c r="E710" s="27"/>
      <c r="F710" s="27"/>
      <c r="G710" s="27"/>
      <c r="H710" s="27"/>
      <c r="I710" s="27"/>
      <c r="J710" s="24"/>
      <c r="K710" s="24"/>
      <c r="L710" s="24"/>
    </row>
    <row r="711" spans="1:12" x14ac:dyDescent="0.3">
      <c r="A711" s="54"/>
      <c r="B711" s="24"/>
      <c r="C711" s="24"/>
      <c r="D711" s="24" t="s">
        <v>32</v>
      </c>
      <c r="E711" s="27"/>
      <c r="F711" s="27"/>
      <c r="G711" s="27"/>
      <c r="H711" s="27"/>
      <c r="I711" s="27"/>
      <c r="J711" s="24"/>
      <c r="K711" s="24"/>
      <c r="L711" s="24"/>
    </row>
    <row r="712" spans="1:12" x14ac:dyDescent="0.3">
      <c r="A712" s="54"/>
      <c r="B712" s="24"/>
      <c r="C712" s="24"/>
      <c r="D712" s="24" t="s">
        <v>700</v>
      </c>
      <c r="E712" s="27"/>
      <c r="F712" s="27"/>
      <c r="G712" s="27"/>
      <c r="H712" s="27"/>
      <c r="I712" s="27"/>
      <c r="J712" s="24"/>
      <c r="K712" s="24"/>
      <c r="L712" s="24"/>
    </row>
    <row r="713" spans="1:12" x14ac:dyDescent="0.3">
      <c r="A713" s="90">
        <v>3</v>
      </c>
      <c r="B713" s="18" t="s">
        <v>1979</v>
      </c>
      <c r="C713" s="18" t="s">
        <v>1983</v>
      </c>
      <c r="D713" s="18" t="s">
        <v>1997</v>
      </c>
      <c r="E713" s="22">
        <v>1860000</v>
      </c>
      <c r="F713" s="21">
        <v>0</v>
      </c>
      <c r="G713" s="21">
        <v>0</v>
      </c>
      <c r="H713" s="21">
        <v>0</v>
      </c>
      <c r="I713" s="21">
        <v>0</v>
      </c>
      <c r="J713" s="18" t="s">
        <v>34</v>
      </c>
      <c r="K713" s="18" t="s">
        <v>1986</v>
      </c>
      <c r="L713" s="18" t="s">
        <v>36</v>
      </c>
    </row>
    <row r="714" spans="1:12" x14ac:dyDescent="0.3">
      <c r="A714" s="54"/>
      <c r="B714" s="24" t="s">
        <v>1980</v>
      </c>
      <c r="C714" s="24" t="s">
        <v>1984</v>
      </c>
      <c r="D714" s="24" t="s">
        <v>626</v>
      </c>
      <c r="E714" s="27"/>
      <c r="F714" s="27"/>
      <c r="G714" s="27"/>
      <c r="H714" s="27"/>
      <c r="I714" s="27"/>
      <c r="J714" s="24" t="s">
        <v>1985</v>
      </c>
      <c r="K714" s="24" t="s">
        <v>1987</v>
      </c>
      <c r="L714" s="24"/>
    </row>
    <row r="715" spans="1:12" x14ac:dyDescent="0.3">
      <c r="A715" s="54"/>
      <c r="B715" s="24"/>
      <c r="C715" s="24"/>
      <c r="D715" s="24" t="s">
        <v>1998</v>
      </c>
      <c r="E715" s="27"/>
      <c r="F715" s="27"/>
      <c r="G715" s="27"/>
      <c r="H715" s="27"/>
      <c r="I715" s="27"/>
      <c r="J715" s="24" t="s">
        <v>152</v>
      </c>
      <c r="K715" s="24" t="s">
        <v>1988</v>
      </c>
      <c r="L715" s="24"/>
    </row>
    <row r="716" spans="1:12" x14ac:dyDescent="0.3">
      <c r="A716" s="54"/>
      <c r="B716" s="24"/>
      <c r="C716" s="24"/>
      <c r="D716" s="24" t="s">
        <v>1999</v>
      </c>
      <c r="E716" s="27"/>
      <c r="F716" s="27"/>
      <c r="G716" s="27"/>
      <c r="H716" s="27"/>
      <c r="I716" s="27"/>
      <c r="J716" s="24"/>
      <c r="K716" s="24" t="s">
        <v>1989</v>
      </c>
      <c r="L716" s="24"/>
    </row>
    <row r="717" spans="1:12" x14ac:dyDescent="0.3">
      <c r="A717" s="54"/>
      <c r="B717" s="24"/>
      <c r="C717" s="24"/>
      <c r="D717" s="24" t="s">
        <v>2000</v>
      </c>
      <c r="E717" s="27"/>
      <c r="F717" s="27"/>
      <c r="G717" s="27"/>
      <c r="H717" s="27"/>
      <c r="I717" s="27"/>
      <c r="J717" s="24"/>
      <c r="K717" s="24"/>
      <c r="L717" s="24"/>
    </row>
    <row r="718" spans="1:12" x14ac:dyDescent="0.3">
      <c r="A718" s="54"/>
      <c r="B718" s="24"/>
      <c r="C718" s="24"/>
      <c r="D718" s="24" t="s">
        <v>33</v>
      </c>
      <c r="E718" s="27"/>
      <c r="F718" s="27"/>
      <c r="G718" s="27"/>
      <c r="H718" s="27"/>
      <c r="I718" s="27"/>
      <c r="J718" s="24"/>
      <c r="K718" s="24"/>
      <c r="L718" s="24"/>
    </row>
    <row r="719" spans="1:12" x14ac:dyDescent="0.3">
      <c r="A719" s="54"/>
      <c r="B719" s="24"/>
      <c r="C719" s="24"/>
      <c r="D719" s="24"/>
      <c r="E719" s="27"/>
      <c r="F719" s="27"/>
      <c r="G719" s="27"/>
      <c r="H719" s="27"/>
      <c r="I719" s="27"/>
      <c r="J719" s="24"/>
      <c r="K719" s="24"/>
      <c r="L719" s="24"/>
    </row>
    <row r="720" spans="1:12" x14ac:dyDescent="0.3">
      <c r="A720" s="54"/>
      <c r="B720" s="24"/>
      <c r="C720" s="24"/>
      <c r="D720" s="24"/>
      <c r="E720" s="27"/>
      <c r="F720" s="27"/>
      <c r="G720" s="27"/>
      <c r="H720" s="27"/>
      <c r="I720" s="27"/>
      <c r="J720" s="24"/>
      <c r="K720" s="24"/>
      <c r="L720" s="24"/>
    </row>
    <row r="721" spans="1:13" x14ac:dyDescent="0.3">
      <c r="A721" s="98"/>
      <c r="B721" s="29"/>
      <c r="C721" s="29"/>
      <c r="D721" s="29"/>
      <c r="E721" s="32"/>
      <c r="F721" s="32"/>
      <c r="G721" s="32"/>
      <c r="H721" s="32"/>
      <c r="I721" s="32"/>
      <c r="J721" s="29"/>
      <c r="K721" s="29"/>
      <c r="L721" s="29"/>
    </row>
    <row r="722" spans="1:13" x14ac:dyDescent="0.3">
      <c r="A722" s="166" t="s">
        <v>1513</v>
      </c>
      <c r="B722" s="14" t="s">
        <v>1975</v>
      </c>
      <c r="C722" s="14" t="s">
        <v>1516</v>
      </c>
      <c r="D722" s="14" t="s">
        <v>1514</v>
      </c>
      <c r="E722" s="150">
        <f>E689+E695+E705+E713</f>
        <v>2980000</v>
      </c>
      <c r="F722" s="151">
        <f>F689+F695+F705+F713</f>
        <v>5987000</v>
      </c>
      <c r="G722" s="16">
        <f t="shared" ref="G722:I722" si="3">G689+G695+G705</f>
        <v>0</v>
      </c>
      <c r="H722" s="16">
        <f t="shared" si="3"/>
        <v>0</v>
      </c>
      <c r="I722" s="16">
        <f t="shared" si="3"/>
        <v>0</v>
      </c>
      <c r="J722" s="14" t="s">
        <v>1514</v>
      </c>
      <c r="K722" s="14" t="s">
        <v>1514</v>
      </c>
      <c r="L722" s="14" t="s">
        <v>1514</v>
      </c>
    </row>
    <row r="727" spans="1:13" x14ac:dyDescent="0.3">
      <c r="M727" s="154">
        <v>73</v>
      </c>
    </row>
    <row r="729" spans="1:13" x14ac:dyDescent="0.3">
      <c r="A729" s="163" t="s">
        <v>2028</v>
      </c>
      <c r="B729" s="33"/>
      <c r="C729" s="33"/>
      <c r="D729" s="33"/>
      <c r="E729" s="34"/>
      <c r="F729" s="34"/>
      <c r="G729" s="34"/>
      <c r="H729" s="34"/>
      <c r="I729" s="33"/>
      <c r="J729" s="33"/>
      <c r="K729" s="5"/>
      <c r="L729" s="81"/>
    </row>
    <row r="730" spans="1:13" x14ac:dyDescent="0.3">
      <c r="A730" s="163" t="s">
        <v>733</v>
      </c>
      <c r="I730" s="2"/>
      <c r="K730" s="1"/>
      <c r="L730" s="81"/>
    </row>
    <row r="731" spans="1:13" x14ac:dyDescent="0.3">
      <c r="A731" s="163" t="s">
        <v>734</v>
      </c>
      <c r="I731" s="2"/>
      <c r="K731" s="1"/>
      <c r="L731" s="81"/>
    </row>
    <row r="732" spans="1:13" x14ac:dyDescent="0.3">
      <c r="A732" s="163" t="s">
        <v>735</v>
      </c>
      <c r="I732" s="2"/>
      <c r="K732" s="1"/>
      <c r="L732" s="81"/>
    </row>
    <row r="733" spans="1:13" x14ac:dyDescent="0.3">
      <c r="A733" s="164" t="s">
        <v>5</v>
      </c>
      <c r="B733" s="8" t="s">
        <v>6</v>
      </c>
      <c r="C733" s="8" t="s">
        <v>7</v>
      </c>
      <c r="D733" s="8" t="s">
        <v>8</v>
      </c>
      <c r="E733" s="181" t="s">
        <v>21</v>
      </c>
      <c r="F733" s="182"/>
      <c r="G733" s="182"/>
      <c r="H733" s="182"/>
      <c r="I733" s="183"/>
      <c r="J733" s="8" t="s">
        <v>9</v>
      </c>
      <c r="K733" s="8" t="s">
        <v>10</v>
      </c>
      <c r="L733" s="8" t="s">
        <v>11</v>
      </c>
    </row>
    <row r="734" spans="1:13" x14ac:dyDescent="0.3">
      <c r="A734" s="165"/>
      <c r="B734" s="12"/>
      <c r="C734" s="12"/>
      <c r="D734" s="11" t="s">
        <v>12</v>
      </c>
      <c r="E734" s="43">
        <v>2561</v>
      </c>
      <c r="F734" s="43">
        <v>2562</v>
      </c>
      <c r="G734" s="43">
        <v>2563</v>
      </c>
      <c r="H734" s="43">
        <v>2564</v>
      </c>
      <c r="I734" s="43">
        <v>2565</v>
      </c>
      <c r="J734" s="11" t="s">
        <v>13</v>
      </c>
      <c r="K734" s="11" t="s">
        <v>14</v>
      </c>
      <c r="L734" s="11" t="s">
        <v>15</v>
      </c>
    </row>
    <row r="735" spans="1:13" x14ac:dyDescent="0.3">
      <c r="A735" s="166"/>
      <c r="B735" s="15"/>
      <c r="C735" s="15"/>
      <c r="D735" s="15"/>
      <c r="E735" s="16" t="s">
        <v>16</v>
      </c>
      <c r="F735" s="16" t="s">
        <v>16</v>
      </c>
      <c r="G735" s="16" t="s">
        <v>16</v>
      </c>
      <c r="H735" s="16" t="s">
        <v>16</v>
      </c>
      <c r="I735" s="16" t="s">
        <v>16</v>
      </c>
      <c r="J735" s="14"/>
      <c r="K735" s="14"/>
      <c r="L735" s="14" t="s">
        <v>17</v>
      </c>
    </row>
    <row r="736" spans="1:13" x14ac:dyDescent="0.3">
      <c r="A736" s="171">
        <v>1</v>
      </c>
      <c r="B736" s="18" t="s">
        <v>736</v>
      </c>
      <c r="C736" s="65" t="s">
        <v>737</v>
      </c>
      <c r="D736" s="18" t="s">
        <v>738</v>
      </c>
      <c r="E736" s="21">
        <v>267000</v>
      </c>
      <c r="F736" s="38">
        <v>220000</v>
      </c>
      <c r="G736" s="38">
        <v>220000</v>
      </c>
      <c r="H736" s="38">
        <v>220000</v>
      </c>
      <c r="I736" s="50">
        <v>220000</v>
      </c>
      <c r="J736" s="18" t="s">
        <v>34</v>
      </c>
      <c r="K736" s="18" t="s">
        <v>751</v>
      </c>
      <c r="L736" s="17" t="s">
        <v>497</v>
      </c>
    </row>
    <row r="737" spans="1:12" x14ac:dyDescent="0.3">
      <c r="A737" s="172"/>
      <c r="B737" s="24" t="s">
        <v>739</v>
      </c>
      <c r="C737" s="52" t="s">
        <v>740</v>
      </c>
      <c r="D737" s="24" t="s">
        <v>741</v>
      </c>
      <c r="E737" s="27"/>
      <c r="F737" s="27"/>
      <c r="G737" s="27"/>
      <c r="H737" s="27"/>
      <c r="I737" s="27"/>
      <c r="J737" s="24" t="s">
        <v>68</v>
      </c>
      <c r="K737" s="24" t="s">
        <v>752</v>
      </c>
      <c r="L737" s="23" t="s">
        <v>59</v>
      </c>
    </row>
    <row r="738" spans="1:12" x14ac:dyDescent="0.3">
      <c r="A738" s="172"/>
      <c r="B738" s="24" t="s">
        <v>742</v>
      </c>
      <c r="C738" s="52"/>
      <c r="D738" s="24" t="s">
        <v>743</v>
      </c>
      <c r="E738" s="27"/>
      <c r="F738" s="27"/>
      <c r="G738" s="27"/>
      <c r="H738" s="27"/>
      <c r="I738" s="27"/>
      <c r="J738" s="24" t="s">
        <v>753</v>
      </c>
      <c r="K738" s="24" t="s">
        <v>754</v>
      </c>
      <c r="L738" s="23"/>
    </row>
    <row r="739" spans="1:12" x14ac:dyDescent="0.3">
      <c r="A739" s="172"/>
      <c r="B739" s="24"/>
      <c r="C739" s="52"/>
      <c r="D739" s="24" t="s">
        <v>744</v>
      </c>
      <c r="E739" s="27"/>
      <c r="F739" s="27"/>
      <c r="G739" s="27"/>
      <c r="H739" s="27"/>
      <c r="I739" s="27"/>
      <c r="J739" s="24"/>
      <c r="K739" s="24"/>
      <c r="L739" s="23"/>
    </row>
    <row r="740" spans="1:12" x14ac:dyDescent="0.3">
      <c r="A740" s="172"/>
      <c r="B740" s="24"/>
      <c r="C740" s="52"/>
      <c r="D740" s="24" t="s">
        <v>745</v>
      </c>
      <c r="E740" s="27"/>
      <c r="F740" s="27"/>
      <c r="G740" s="27"/>
      <c r="H740" s="27"/>
      <c r="I740" s="27"/>
      <c r="J740" s="24"/>
      <c r="K740" s="24"/>
      <c r="L740" s="23"/>
    </row>
    <row r="741" spans="1:12" x14ac:dyDescent="0.3">
      <c r="A741" s="172"/>
      <c r="B741" s="24"/>
      <c r="C741" s="52"/>
      <c r="D741" s="24" t="s">
        <v>746</v>
      </c>
      <c r="E741" s="27"/>
      <c r="F741" s="27"/>
      <c r="G741" s="27"/>
      <c r="H741" s="27"/>
      <c r="I741" s="27"/>
      <c r="J741" s="24"/>
      <c r="K741" s="24"/>
      <c r="L741" s="23"/>
    </row>
    <row r="742" spans="1:12" x14ac:dyDescent="0.3">
      <c r="A742" s="172"/>
      <c r="B742" s="24"/>
      <c r="C742" s="52"/>
      <c r="D742" s="24" t="s">
        <v>747</v>
      </c>
      <c r="E742" s="27"/>
      <c r="F742" s="27"/>
      <c r="G742" s="27"/>
      <c r="H742" s="27"/>
      <c r="I742" s="27"/>
      <c r="J742" s="24"/>
      <c r="K742" s="24"/>
      <c r="L742" s="23"/>
    </row>
    <row r="743" spans="1:12" x14ac:dyDescent="0.3">
      <c r="A743" s="172"/>
      <c r="B743" s="24"/>
      <c r="C743" s="52"/>
      <c r="D743" s="24" t="s">
        <v>748</v>
      </c>
      <c r="E743" s="27"/>
      <c r="F743" s="27"/>
      <c r="G743" s="27"/>
      <c r="H743" s="27"/>
      <c r="I743" s="27"/>
      <c r="J743" s="24"/>
      <c r="K743" s="24"/>
      <c r="L743" s="23"/>
    </row>
    <row r="744" spans="1:12" x14ac:dyDescent="0.3">
      <c r="A744" s="172"/>
      <c r="B744" s="24"/>
      <c r="C744" s="52"/>
      <c r="D744" s="24" t="s">
        <v>749</v>
      </c>
      <c r="E744" s="27"/>
      <c r="F744" s="27"/>
      <c r="G744" s="27"/>
      <c r="H744" s="27"/>
      <c r="I744" s="27"/>
      <c r="J744" s="24"/>
      <c r="K744" s="24"/>
      <c r="L744" s="23"/>
    </row>
    <row r="745" spans="1:12" x14ac:dyDescent="0.3">
      <c r="A745" s="173"/>
      <c r="B745" s="29"/>
      <c r="C745" s="78"/>
      <c r="D745" s="29" t="s">
        <v>750</v>
      </c>
      <c r="E745" s="32"/>
      <c r="F745" s="32"/>
      <c r="G745" s="32"/>
      <c r="H745" s="32"/>
      <c r="I745" s="32"/>
      <c r="J745" s="29"/>
      <c r="K745" s="29"/>
      <c r="L745" s="28"/>
    </row>
    <row r="746" spans="1:12" x14ac:dyDescent="0.3">
      <c r="A746" s="106" t="s">
        <v>1513</v>
      </c>
      <c r="B746" s="4" t="s">
        <v>1519</v>
      </c>
      <c r="C746" s="4" t="s">
        <v>1514</v>
      </c>
      <c r="D746" s="4" t="s">
        <v>1514</v>
      </c>
      <c r="E746" s="41">
        <f>E736</f>
        <v>267000</v>
      </c>
      <c r="F746" s="42">
        <f t="shared" ref="F746:I746" si="4">F736</f>
        <v>220000</v>
      </c>
      <c r="G746" s="42">
        <f t="shared" si="4"/>
        <v>220000</v>
      </c>
      <c r="H746" s="42">
        <f t="shared" si="4"/>
        <v>220000</v>
      </c>
      <c r="I746" s="96">
        <f t="shared" si="4"/>
        <v>220000</v>
      </c>
      <c r="J746" s="4" t="s">
        <v>1516</v>
      </c>
      <c r="K746" s="4" t="s">
        <v>1516</v>
      </c>
      <c r="L746" s="4" t="s">
        <v>1516</v>
      </c>
    </row>
    <row r="754" spans="1:13" x14ac:dyDescent="0.3">
      <c r="M754" s="154">
        <v>74</v>
      </c>
    </row>
    <row r="756" spans="1:13" x14ac:dyDescent="0.3">
      <c r="A756" s="163" t="s">
        <v>2022</v>
      </c>
    </row>
    <row r="757" spans="1:13" x14ac:dyDescent="0.3">
      <c r="A757" s="163" t="s">
        <v>733</v>
      </c>
    </row>
    <row r="758" spans="1:13" x14ac:dyDescent="0.3">
      <c r="A758" s="163" t="s">
        <v>734</v>
      </c>
    </row>
    <row r="759" spans="1:13" x14ac:dyDescent="0.3">
      <c r="A759" s="163" t="s">
        <v>773</v>
      </c>
    </row>
    <row r="760" spans="1:13" x14ac:dyDescent="0.3">
      <c r="A760" s="164" t="s">
        <v>5</v>
      </c>
      <c r="B760" s="8" t="s">
        <v>6</v>
      </c>
      <c r="C760" s="8" t="s">
        <v>7</v>
      </c>
      <c r="D760" s="8" t="s">
        <v>8</v>
      </c>
      <c r="E760" s="181" t="s">
        <v>21</v>
      </c>
      <c r="F760" s="182"/>
      <c r="G760" s="182"/>
      <c r="H760" s="182"/>
      <c r="I760" s="183"/>
      <c r="J760" s="8" t="s">
        <v>9</v>
      </c>
      <c r="K760" s="8" t="s">
        <v>10</v>
      </c>
      <c r="L760" s="8" t="s">
        <v>11</v>
      </c>
    </row>
    <row r="761" spans="1:13" x14ac:dyDescent="0.3">
      <c r="A761" s="165"/>
      <c r="B761" s="12"/>
      <c r="C761" s="12"/>
      <c r="D761" s="11" t="s">
        <v>12</v>
      </c>
      <c r="E761" s="43">
        <v>2561</v>
      </c>
      <c r="F761" s="43">
        <v>2562</v>
      </c>
      <c r="G761" s="43">
        <v>2563</v>
      </c>
      <c r="H761" s="43">
        <v>2564</v>
      </c>
      <c r="I761" s="43">
        <v>2565</v>
      </c>
      <c r="J761" s="11" t="s">
        <v>13</v>
      </c>
      <c r="K761" s="11" t="s">
        <v>14</v>
      </c>
      <c r="L761" s="11" t="s">
        <v>15</v>
      </c>
    </row>
    <row r="762" spans="1:13" x14ac:dyDescent="0.3">
      <c r="A762" s="166"/>
      <c r="B762" s="15"/>
      <c r="C762" s="15"/>
      <c r="D762" s="15"/>
      <c r="E762" s="16" t="s">
        <v>16</v>
      </c>
      <c r="F762" s="16" t="s">
        <v>16</v>
      </c>
      <c r="G762" s="16" t="s">
        <v>16</v>
      </c>
      <c r="H762" s="16" t="s">
        <v>16</v>
      </c>
      <c r="I762" s="16" t="s">
        <v>16</v>
      </c>
      <c r="J762" s="14"/>
      <c r="K762" s="14"/>
      <c r="L762" s="14" t="s">
        <v>17</v>
      </c>
    </row>
    <row r="763" spans="1:13" x14ac:dyDescent="0.3">
      <c r="A763" s="90">
        <v>1</v>
      </c>
      <c r="B763" s="18" t="s">
        <v>755</v>
      </c>
      <c r="C763" s="18" t="s">
        <v>756</v>
      </c>
      <c r="D763" s="18" t="s">
        <v>757</v>
      </c>
      <c r="E763" s="21">
        <v>0</v>
      </c>
      <c r="F763" s="21">
        <v>0</v>
      </c>
      <c r="G763" s="21">
        <v>10000</v>
      </c>
      <c r="H763" s="21">
        <v>10000</v>
      </c>
      <c r="I763" s="38">
        <v>10000</v>
      </c>
      <c r="J763" s="18" t="s">
        <v>300</v>
      </c>
      <c r="K763" s="18" t="s">
        <v>768</v>
      </c>
      <c r="L763" s="17" t="s">
        <v>769</v>
      </c>
    </row>
    <row r="764" spans="1:13" x14ac:dyDescent="0.3">
      <c r="A764" s="54"/>
      <c r="B764" s="24" t="s">
        <v>758</v>
      </c>
      <c r="C764" s="24" t="s">
        <v>759</v>
      </c>
      <c r="D764" s="24" t="s">
        <v>760</v>
      </c>
      <c r="E764" s="27"/>
      <c r="F764" s="27"/>
      <c r="G764" s="27"/>
      <c r="H764" s="27"/>
      <c r="I764" s="46"/>
      <c r="J764" s="24" t="s">
        <v>770</v>
      </c>
      <c r="K764" s="24" t="s">
        <v>771</v>
      </c>
      <c r="L764" s="23"/>
    </row>
    <row r="765" spans="1:13" x14ac:dyDescent="0.3">
      <c r="A765" s="54"/>
      <c r="B765" s="24"/>
      <c r="C765" s="24" t="s">
        <v>761</v>
      </c>
      <c r="D765" s="24" t="s">
        <v>762</v>
      </c>
      <c r="E765" s="27"/>
      <c r="F765" s="27"/>
      <c r="G765" s="27"/>
      <c r="H765" s="27"/>
      <c r="I765" s="46"/>
      <c r="J765" s="24"/>
      <c r="K765" s="24" t="s">
        <v>772</v>
      </c>
      <c r="L765" s="23"/>
    </row>
    <row r="766" spans="1:13" x14ac:dyDescent="0.3">
      <c r="A766" s="54"/>
      <c r="B766" s="24"/>
      <c r="C766" s="24" t="s">
        <v>763</v>
      </c>
      <c r="D766" s="24" t="s">
        <v>764</v>
      </c>
      <c r="E766" s="27"/>
      <c r="F766" s="27"/>
      <c r="G766" s="27"/>
      <c r="H766" s="27"/>
      <c r="I766" s="46"/>
      <c r="J766" s="24"/>
      <c r="K766" s="24"/>
      <c r="L766" s="23"/>
    </row>
    <row r="767" spans="1:13" x14ac:dyDescent="0.3">
      <c r="A767" s="54"/>
      <c r="B767" s="24"/>
      <c r="C767" s="24" t="s">
        <v>765</v>
      </c>
      <c r="D767" s="24" t="s">
        <v>766</v>
      </c>
      <c r="E767" s="27"/>
      <c r="F767" s="27"/>
      <c r="G767" s="27"/>
      <c r="H767" s="27"/>
      <c r="I767" s="46"/>
      <c r="J767" s="24"/>
      <c r="K767" s="24"/>
      <c r="L767" s="23"/>
    </row>
    <row r="768" spans="1:13" x14ac:dyDescent="0.3">
      <c r="A768" s="98"/>
      <c r="B768" s="29"/>
      <c r="C768" s="29"/>
      <c r="D768" s="29" t="s">
        <v>767</v>
      </c>
      <c r="E768" s="32"/>
      <c r="F768" s="32"/>
      <c r="G768" s="32"/>
      <c r="H768" s="32"/>
      <c r="I768" s="101"/>
      <c r="J768" s="29"/>
      <c r="K768" s="29"/>
      <c r="L768" s="28"/>
    </row>
    <row r="769" spans="1:13" x14ac:dyDescent="0.3">
      <c r="A769" s="90">
        <v>2</v>
      </c>
      <c r="B769" s="18" t="s">
        <v>824</v>
      </c>
      <c r="C769" s="18" t="s">
        <v>856</v>
      </c>
      <c r="D769" s="18" t="s">
        <v>825</v>
      </c>
      <c r="E769" s="21">
        <v>80000</v>
      </c>
      <c r="F769" s="21">
        <v>80000</v>
      </c>
      <c r="G769" s="21">
        <v>80000</v>
      </c>
      <c r="H769" s="21">
        <v>80000</v>
      </c>
      <c r="I769" s="38">
        <v>80000</v>
      </c>
      <c r="J769" s="18" t="s">
        <v>843</v>
      </c>
      <c r="K769" s="18" t="s">
        <v>844</v>
      </c>
      <c r="L769" s="17" t="s">
        <v>769</v>
      </c>
    </row>
    <row r="770" spans="1:13" x14ac:dyDescent="0.3">
      <c r="A770" s="54"/>
      <c r="B770" s="24" t="s">
        <v>826</v>
      </c>
      <c r="C770" s="24" t="s">
        <v>857</v>
      </c>
      <c r="D770" s="24" t="s">
        <v>827</v>
      </c>
      <c r="E770" s="27"/>
      <c r="F770" s="27"/>
      <c r="G770" s="27"/>
      <c r="H770" s="27"/>
      <c r="I770" s="27"/>
      <c r="J770" s="24" t="s">
        <v>845</v>
      </c>
      <c r="K770" s="24" t="s">
        <v>846</v>
      </c>
      <c r="L770" s="23"/>
    </row>
    <row r="771" spans="1:13" x14ac:dyDescent="0.3">
      <c r="A771" s="54"/>
      <c r="B771" s="24"/>
      <c r="C771" s="24" t="s">
        <v>858</v>
      </c>
      <c r="D771" s="24"/>
      <c r="E771" s="27"/>
      <c r="F771" s="27"/>
      <c r="G771" s="27"/>
      <c r="H771" s="27"/>
      <c r="I771" s="27"/>
      <c r="J771" s="24"/>
      <c r="K771" s="24" t="s">
        <v>847</v>
      </c>
      <c r="L771" s="23"/>
    </row>
    <row r="772" spans="1:13" x14ac:dyDescent="0.3">
      <c r="A772" s="98"/>
      <c r="B772" s="29"/>
      <c r="C772" s="29" t="s">
        <v>859</v>
      </c>
      <c r="D772" s="29"/>
      <c r="E772" s="27"/>
      <c r="F772" s="27"/>
      <c r="G772" s="27"/>
      <c r="H772" s="27"/>
      <c r="I772" s="27"/>
      <c r="J772" s="29"/>
      <c r="K772" s="29" t="s">
        <v>848</v>
      </c>
      <c r="L772" s="28"/>
    </row>
    <row r="773" spans="1:13" x14ac:dyDescent="0.3">
      <c r="A773" s="90">
        <v>3</v>
      </c>
      <c r="B773" s="18" t="s">
        <v>828</v>
      </c>
      <c r="C773" s="18" t="s">
        <v>861</v>
      </c>
      <c r="D773" s="18" t="s">
        <v>829</v>
      </c>
      <c r="E773" s="21">
        <v>5000</v>
      </c>
      <c r="F773" s="21">
        <v>5000</v>
      </c>
      <c r="G773" s="21">
        <v>5000</v>
      </c>
      <c r="H773" s="21">
        <v>5000</v>
      </c>
      <c r="I773" s="21">
        <v>5000</v>
      </c>
      <c r="J773" s="18" t="s">
        <v>843</v>
      </c>
      <c r="K773" s="18" t="s">
        <v>849</v>
      </c>
      <c r="L773" s="17" t="s">
        <v>769</v>
      </c>
    </row>
    <row r="774" spans="1:13" x14ac:dyDescent="0.3">
      <c r="A774" s="54"/>
      <c r="B774" s="24" t="s">
        <v>830</v>
      </c>
      <c r="C774" s="24" t="s">
        <v>862</v>
      </c>
      <c r="D774" s="24" t="s">
        <v>831</v>
      </c>
      <c r="E774" s="27"/>
      <c r="F774" s="27"/>
      <c r="G774" s="27"/>
      <c r="H774" s="27"/>
      <c r="I774" s="27"/>
      <c r="J774" s="24" t="s">
        <v>845</v>
      </c>
      <c r="K774" s="24" t="s">
        <v>850</v>
      </c>
      <c r="L774" s="23"/>
    </row>
    <row r="775" spans="1:13" x14ac:dyDescent="0.3">
      <c r="A775" s="98"/>
      <c r="B775" s="29"/>
      <c r="C775" s="29" t="s">
        <v>860</v>
      </c>
      <c r="D775" s="29"/>
      <c r="E775" s="32"/>
      <c r="F775" s="32"/>
      <c r="G775" s="32"/>
      <c r="H775" s="32"/>
      <c r="I775" s="32"/>
      <c r="J775" s="29"/>
      <c r="K775" s="29" t="s">
        <v>244</v>
      </c>
      <c r="L775" s="28"/>
    </row>
    <row r="776" spans="1:13" x14ac:dyDescent="0.3">
      <c r="A776" s="90">
        <v>4</v>
      </c>
      <c r="B776" s="18" t="s">
        <v>832</v>
      </c>
      <c r="C776" s="18" t="s">
        <v>141</v>
      </c>
      <c r="D776" s="18" t="s">
        <v>757</v>
      </c>
      <c r="E776" s="21">
        <v>10000</v>
      </c>
      <c r="F776" s="21">
        <v>10000</v>
      </c>
      <c r="G776" s="21">
        <v>10000</v>
      </c>
      <c r="H776" s="21">
        <v>10000</v>
      </c>
      <c r="I776" s="38">
        <v>10000</v>
      </c>
      <c r="J776" s="18" t="s">
        <v>300</v>
      </c>
      <c r="K776" s="18" t="s">
        <v>851</v>
      </c>
      <c r="L776" s="17" t="s">
        <v>769</v>
      </c>
    </row>
    <row r="777" spans="1:13" x14ac:dyDescent="0.3">
      <c r="A777" s="54"/>
      <c r="B777" s="24"/>
      <c r="C777" s="24" t="s">
        <v>833</v>
      </c>
      <c r="D777" s="24" t="s">
        <v>834</v>
      </c>
      <c r="E777" s="27"/>
      <c r="F777" s="27"/>
      <c r="G777" s="27"/>
      <c r="H777" s="27"/>
      <c r="I777" s="27"/>
      <c r="J777" s="24" t="s">
        <v>240</v>
      </c>
      <c r="K777" s="24" t="s">
        <v>771</v>
      </c>
      <c r="L777" s="23"/>
    </row>
    <row r="778" spans="1:13" x14ac:dyDescent="0.3">
      <c r="A778" s="54"/>
      <c r="B778" s="24"/>
      <c r="C778" s="24" t="s">
        <v>835</v>
      </c>
      <c r="D778" s="24" t="s">
        <v>762</v>
      </c>
      <c r="E778" s="27"/>
      <c r="F778" s="27"/>
      <c r="G778" s="27"/>
      <c r="H778" s="27"/>
      <c r="I778" s="27"/>
      <c r="J778" s="24"/>
      <c r="K778" s="24" t="s">
        <v>772</v>
      </c>
      <c r="L778" s="23"/>
    </row>
    <row r="779" spans="1:13" x14ac:dyDescent="0.3">
      <c r="A779" s="98"/>
      <c r="B779" s="29"/>
      <c r="C779" s="29" t="s">
        <v>836</v>
      </c>
      <c r="D779" s="29" t="s">
        <v>837</v>
      </c>
      <c r="E779" s="32"/>
      <c r="F779" s="32"/>
      <c r="G779" s="32"/>
      <c r="H779" s="32"/>
      <c r="I779" s="32"/>
      <c r="J779" s="29"/>
      <c r="K779" s="29"/>
      <c r="L779" s="28"/>
    </row>
    <row r="780" spans="1:13" s="33" customFormat="1" x14ac:dyDescent="0.3">
      <c r="A780" s="168"/>
      <c r="E780" s="34"/>
      <c r="F780" s="34"/>
      <c r="G780" s="34"/>
      <c r="H780" s="34"/>
      <c r="I780" s="34"/>
      <c r="L780" s="5"/>
      <c r="M780" s="155">
        <v>75</v>
      </c>
    </row>
    <row r="781" spans="1:13" s="33" customFormat="1" x14ac:dyDescent="0.3">
      <c r="A781" s="168"/>
      <c r="E781" s="34"/>
      <c r="F781" s="34"/>
      <c r="G781" s="34"/>
      <c r="H781" s="34"/>
      <c r="I781" s="34"/>
      <c r="L781" s="5"/>
      <c r="M781" s="155"/>
    </row>
    <row r="782" spans="1:13" s="33" customFormat="1" x14ac:dyDescent="0.3">
      <c r="A782" s="168"/>
      <c r="E782" s="34"/>
      <c r="F782" s="34"/>
      <c r="G782" s="34"/>
      <c r="H782" s="34"/>
      <c r="I782" s="34"/>
      <c r="L782" s="5"/>
      <c r="M782" s="155"/>
    </row>
    <row r="783" spans="1:13" x14ac:dyDescent="0.3">
      <c r="A783" s="164" t="s">
        <v>5</v>
      </c>
      <c r="B783" s="8" t="s">
        <v>6</v>
      </c>
      <c r="C783" s="8" t="s">
        <v>7</v>
      </c>
      <c r="D783" s="8" t="s">
        <v>8</v>
      </c>
      <c r="E783" s="181" t="s">
        <v>21</v>
      </c>
      <c r="F783" s="182"/>
      <c r="G783" s="182"/>
      <c r="H783" s="182"/>
      <c r="I783" s="183"/>
      <c r="J783" s="8" t="s">
        <v>9</v>
      </c>
      <c r="K783" s="8" t="s">
        <v>10</v>
      </c>
      <c r="L783" s="8" t="s">
        <v>11</v>
      </c>
    </row>
    <row r="784" spans="1:13" x14ac:dyDescent="0.3">
      <c r="A784" s="165"/>
      <c r="B784" s="12"/>
      <c r="C784" s="12"/>
      <c r="D784" s="11" t="s">
        <v>12</v>
      </c>
      <c r="E784" s="43">
        <v>2561</v>
      </c>
      <c r="F784" s="43">
        <v>2562</v>
      </c>
      <c r="G784" s="43">
        <v>2563</v>
      </c>
      <c r="H784" s="43">
        <v>2564</v>
      </c>
      <c r="I784" s="43">
        <v>2565</v>
      </c>
      <c r="J784" s="11" t="s">
        <v>13</v>
      </c>
      <c r="K784" s="11" t="s">
        <v>14</v>
      </c>
      <c r="L784" s="11" t="s">
        <v>15</v>
      </c>
    </row>
    <row r="785" spans="1:12" x14ac:dyDescent="0.3">
      <c r="A785" s="166"/>
      <c r="B785" s="15"/>
      <c r="C785" s="15"/>
      <c r="D785" s="15"/>
      <c r="E785" s="16" t="s">
        <v>16</v>
      </c>
      <c r="F785" s="16" t="s">
        <v>16</v>
      </c>
      <c r="G785" s="16" t="s">
        <v>16</v>
      </c>
      <c r="H785" s="16" t="s">
        <v>16</v>
      </c>
      <c r="I785" s="16" t="s">
        <v>16</v>
      </c>
      <c r="J785" s="14"/>
      <c r="K785" s="14"/>
      <c r="L785" s="14" t="s">
        <v>17</v>
      </c>
    </row>
    <row r="786" spans="1:12" x14ac:dyDescent="0.3">
      <c r="A786" s="90">
        <v>5</v>
      </c>
      <c r="B786" s="18" t="s">
        <v>838</v>
      </c>
      <c r="C786" s="18" t="s">
        <v>839</v>
      </c>
      <c r="D786" s="18" t="s">
        <v>840</v>
      </c>
      <c r="E786" s="27">
        <v>10000</v>
      </c>
      <c r="F786" s="27">
        <v>10000</v>
      </c>
      <c r="G786" s="27">
        <v>10000</v>
      </c>
      <c r="H786" s="27">
        <v>10000</v>
      </c>
      <c r="I786" s="46">
        <v>10000</v>
      </c>
      <c r="J786" s="18" t="s">
        <v>852</v>
      </c>
      <c r="K786" s="18" t="s">
        <v>35</v>
      </c>
      <c r="L786" s="17" t="s">
        <v>769</v>
      </c>
    </row>
    <row r="787" spans="1:12" x14ac:dyDescent="0.3">
      <c r="A787" s="54"/>
      <c r="B787" s="24"/>
      <c r="C787" s="24" t="s">
        <v>841</v>
      </c>
      <c r="D787" s="24" t="s">
        <v>2</v>
      </c>
      <c r="E787" s="27"/>
      <c r="F787" s="27"/>
      <c r="G787" s="27"/>
      <c r="H787" s="27"/>
      <c r="I787" s="46"/>
      <c r="J787" s="24" t="s">
        <v>853</v>
      </c>
      <c r="K787" s="24" t="s">
        <v>854</v>
      </c>
      <c r="L787" s="23"/>
    </row>
    <row r="788" spans="1:12" x14ac:dyDescent="0.3">
      <c r="A788" s="98"/>
      <c r="B788" s="29"/>
      <c r="C788" s="29" t="s">
        <v>842</v>
      </c>
      <c r="D788" s="29"/>
      <c r="E788" s="32"/>
      <c r="F788" s="32"/>
      <c r="G788" s="32"/>
      <c r="H788" s="32"/>
      <c r="I788" s="101"/>
      <c r="J788" s="29"/>
      <c r="K788" s="29" t="s">
        <v>855</v>
      </c>
      <c r="L788" s="28"/>
    </row>
    <row r="789" spans="1:12" x14ac:dyDescent="0.3">
      <c r="A789" s="106" t="s">
        <v>1513</v>
      </c>
      <c r="B789" s="4" t="s">
        <v>1518</v>
      </c>
      <c r="C789" s="4" t="s">
        <v>1516</v>
      </c>
      <c r="D789" s="4" t="s">
        <v>1516</v>
      </c>
      <c r="E789" s="41">
        <f>E763+E769+E773+E776+E786</f>
        <v>105000</v>
      </c>
      <c r="F789" s="42">
        <f t="shared" ref="F789:I789" si="5">F763+F769+F773+F776+F786</f>
        <v>105000</v>
      </c>
      <c r="G789" s="42">
        <f t="shared" si="5"/>
        <v>115000</v>
      </c>
      <c r="H789" s="42">
        <f t="shared" si="5"/>
        <v>115000</v>
      </c>
      <c r="I789" s="95">
        <f t="shared" si="5"/>
        <v>115000</v>
      </c>
      <c r="J789" s="4" t="s">
        <v>1516</v>
      </c>
      <c r="K789" s="4" t="s">
        <v>1516</v>
      </c>
      <c r="L789" s="4" t="s">
        <v>1516</v>
      </c>
    </row>
    <row r="790" spans="1:12" x14ac:dyDescent="0.3">
      <c r="A790" s="170"/>
      <c r="B790" s="67"/>
      <c r="C790" s="67"/>
      <c r="D790" s="67"/>
      <c r="E790" s="103"/>
      <c r="F790" s="104"/>
      <c r="G790" s="104"/>
      <c r="H790" s="104"/>
      <c r="I790" s="105"/>
      <c r="J790" s="67"/>
      <c r="K790" s="67"/>
      <c r="L790" s="67"/>
    </row>
    <row r="791" spans="1:12" x14ac:dyDescent="0.3">
      <c r="A791" s="170"/>
      <c r="B791" s="67"/>
      <c r="C791" s="67"/>
      <c r="D791" s="67"/>
      <c r="E791" s="103"/>
      <c r="F791" s="104"/>
      <c r="G791" s="104"/>
      <c r="H791" s="104"/>
      <c r="I791" s="105"/>
      <c r="J791" s="67"/>
      <c r="K791" s="67"/>
      <c r="L791" s="67"/>
    </row>
    <row r="792" spans="1:12" x14ac:dyDescent="0.3">
      <c r="A792" s="170"/>
      <c r="B792" s="67"/>
      <c r="C792" s="67"/>
      <c r="D792" s="67"/>
      <c r="E792" s="103"/>
      <c r="F792" s="104"/>
      <c r="G792" s="104"/>
      <c r="H792" s="104"/>
      <c r="I792" s="105"/>
      <c r="J792" s="67"/>
      <c r="K792" s="67"/>
      <c r="L792" s="67"/>
    </row>
    <row r="793" spans="1:12" x14ac:dyDescent="0.3">
      <c r="A793" s="170"/>
      <c r="B793" s="67"/>
      <c r="C793" s="67"/>
      <c r="D793" s="67"/>
      <c r="E793" s="103"/>
      <c r="F793" s="104"/>
      <c r="G793" s="104"/>
      <c r="H793" s="104"/>
      <c r="I793" s="105"/>
      <c r="J793" s="67"/>
      <c r="K793" s="67"/>
      <c r="L793" s="67"/>
    </row>
    <row r="794" spans="1:12" x14ac:dyDescent="0.3">
      <c r="A794" s="170"/>
      <c r="B794" s="67"/>
      <c r="C794" s="67"/>
      <c r="D794" s="67"/>
      <c r="E794" s="103"/>
      <c r="F794" s="104"/>
      <c r="G794" s="104"/>
      <c r="H794" s="104"/>
      <c r="I794" s="105"/>
      <c r="J794" s="67"/>
      <c r="K794" s="67"/>
      <c r="L794" s="67"/>
    </row>
    <row r="795" spans="1:12" x14ac:dyDescent="0.3">
      <c r="A795" s="170"/>
      <c r="B795" s="67"/>
      <c r="C795" s="67"/>
      <c r="D795" s="67"/>
      <c r="E795" s="103"/>
      <c r="F795" s="104"/>
      <c r="G795" s="104"/>
      <c r="H795" s="104"/>
      <c r="I795" s="105"/>
      <c r="J795" s="67"/>
      <c r="K795" s="67"/>
      <c r="L795" s="67"/>
    </row>
    <row r="796" spans="1:12" x14ac:dyDescent="0.3">
      <c r="A796" s="170"/>
      <c r="B796" s="67"/>
      <c r="C796" s="67"/>
      <c r="D796" s="67"/>
      <c r="E796" s="103"/>
      <c r="F796" s="104"/>
      <c r="G796" s="104"/>
      <c r="H796" s="104"/>
      <c r="I796" s="105"/>
      <c r="J796" s="67"/>
      <c r="K796" s="67"/>
      <c r="L796" s="67"/>
    </row>
    <row r="797" spans="1:12" x14ac:dyDescent="0.3">
      <c r="A797" s="170"/>
      <c r="B797" s="67"/>
      <c r="C797" s="67"/>
      <c r="D797" s="67"/>
      <c r="E797" s="103"/>
      <c r="F797" s="104"/>
      <c r="G797" s="104"/>
      <c r="H797" s="104"/>
      <c r="I797" s="105"/>
      <c r="J797" s="67"/>
      <c r="K797" s="67"/>
      <c r="L797" s="67"/>
    </row>
    <row r="798" spans="1:12" x14ac:dyDescent="0.3">
      <c r="A798" s="170"/>
      <c r="B798" s="67"/>
      <c r="C798" s="67"/>
      <c r="D798" s="67"/>
      <c r="E798" s="103"/>
      <c r="F798" s="104"/>
      <c r="G798" s="104"/>
      <c r="H798" s="104"/>
      <c r="I798" s="105"/>
      <c r="J798" s="67"/>
      <c r="K798" s="67"/>
      <c r="L798" s="67"/>
    </row>
    <row r="799" spans="1:12" x14ac:dyDescent="0.3">
      <c r="A799" s="170"/>
      <c r="B799" s="67"/>
      <c r="C799" s="67"/>
      <c r="D799" s="67"/>
      <c r="E799" s="103"/>
      <c r="F799" s="104"/>
      <c r="G799" s="104"/>
      <c r="H799" s="104"/>
      <c r="I799" s="105"/>
      <c r="J799" s="67"/>
      <c r="K799" s="67"/>
      <c r="L799" s="67"/>
    </row>
    <row r="800" spans="1:12" x14ac:dyDescent="0.3">
      <c r="A800" s="170"/>
      <c r="B800" s="67"/>
      <c r="C800" s="67"/>
      <c r="D800" s="67"/>
      <c r="E800" s="103"/>
      <c r="F800" s="104"/>
      <c r="G800" s="104"/>
      <c r="H800" s="104"/>
      <c r="I800" s="105"/>
      <c r="J800" s="67"/>
      <c r="K800" s="67"/>
      <c r="L800" s="67"/>
    </row>
    <row r="801" spans="1:13" x14ac:dyDescent="0.3">
      <c r="A801" s="170"/>
      <c r="B801" s="67"/>
      <c r="C801" s="67"/>
      <c r="D801" s="67"/>
      <c r="E801" s="103"/>
      <c r="F801" s="104"/>
      <c r="G801" s="104"/>
      <c r="H801" s="104"/>
      <c r="I801" s="105"/>
      <c r="J801" s="67"/>
      <c r="K801" s="67"/>
      <c r="L801" s="67"/>
    </row>
    <row r="802" spans="1:13" x14ac:dyDescent="0.3">
      <c r="A802" s="170"/>
      <c r="B802" s="67"/>
      <c r="C802" s="67"/>
      <c r="D802" s="67"/>
      <c r="E802" s="103"/>
      <c r="F802" s="104"/>
      <c r="G802" s="104"/>
      <c r="H802" s="104"/>
      <c r="I802" s="105"/>
      <c r="J802" s="67"/>
      <c r="K802" s="67"/>
      <c r="L802" s="67"/>
    </row>
    <row r="803" spans="1:13" x14ac:dyDescent="0.3">
      <c r="A803" s="170"/>
      <c r="B803" s="67"/>
      <c r="C803" s="67"/>
      <c r="D803" s="67"/>
      <c r="E803" s="103"/>
      <c r="F803" s="104"/>
      <c r="G803" s="104"/>
      <c r="H803" s="104"/>
      <c r="I803" s="105"/>
      <c r="J803" s="67"/>
      <c r="K803" s="67"/>
      <c r="L803" s="67"/>
    </row>
    <row r="804" spans="1:13" x14ac:dyDescent="0.3">
      <c r="A804" s="170"/>
      <c r="B804" s="67"/>
      <c r="C804" s="67"/>
      <c r="D804" s="67"/>
      <c r="E804" s="103"/>
      <c r="F804" s="104"/>
      <c r="G804" s="104"/>
      <c r="H804" s="104"/>
      <c r="I804" s="105"/>
      <c r="J804" s="67"/>
      <c r="K804" s="67"/>
      <c r="L804" s="67"/>
    </row>
    <row r="805" spans="1:13" x14ac:dyDescent="0.3">
      <c r="A805" s="170"/>
      <c r="B805" s="67"/>
      <c r="C805" s="67"/>
      <c r="D805" s="67"/>
      <c r="E805" s="103"/>
      <c r="F805" s="104"/>
      <c r="G805" s="104"/>
      <c r="H805" s="104"/>
      <c r="I805" s="105"/>
      <c r="J805" s="67"/>
      <c r="K805" s="67"/>
      <c r="L805" s="67"/>
    </row>
    <row r="806" spans="1:13" x14ac:dyDescent="0.3">
      <c r="A806" s="170"/>
      <c r="B806" s="67"/>
      <c r="C806" s="67"/>
      <c r="D806" s="67"/>
      <c r="E806" s="103"/>
      <c r="F806" s="104"/>
      <c r="G806" s="104"/>
      <c r="H806" s="104"/>
      <c r="I806" s="105"/>
      <c r="J806" s="67"/>
      <c r="K806" s="67"/>
      <c r="L806" s="67"/>
    </row>
    <row r="807" spans="1:13" x14ac:dyDescent="0.3">
      <c r="A807" s="170"/>
      <c r="B807" s="67"/>
      <c r="C807" s="67"/>
      <c r="D807" s="67"/>
      <c r="E807" s="103"/>
      <c r="F807" s="104"/>
      <c r="G807" s="104"/>
      <c r="H807" s="104"/>
      <c r="I807" s="105"/>
      <c r="J807" s="67"/>
      <c r="K807" s="67"/>
      <c r="L807" s="67"/>
    </row>
    <row r="808" spans="1:13" x14ac:dyDescent="0.3">
      <c r="A808" s="170"/>
      <c r="B808" s="67"/>
      <c r="C808" s="67"/>
      <c r="D808" s="67"/>
      <c r="E808" s="103"/>
      <c r="F808" s="104"/>
      <c r="G808" s="104"/>
      <c r="H808" s="104"/>
      <c r="I808" s="105"/>
      <c r="J808" s="67"/>
      <c r="K808" s="67"/>
      <c r="L808" s="67"/>
      <c r="M808" s="154">
        <v>76</v>
      </c>
    </row>
    <row r="809" spans="1:13" x14ac:dyDescent="0.3">
      <c r="A809" s="170"/>
      <c r="B809" s="67"/>
      <c r="C809" s="67"/>
      <c r="D809" s="67"/>
      <c r="E809" s="103"/>
      <c r="F809" s="104"/>
      <c r="G809" s="104"/>
      <c r="H809" s="104"/>
      <c r="I809" s="105"/>
      <c r="J809" s="67"/>
      <c r="K809" s="67"/>
      <c r="L809" s="67"/>
    </row>
    <row r="810" spans="1:13" x14ac:dyDescent="0.3">
      <c r="A810" s="163" t="s">
        <v>2029</v>
      </c>
    </row>
    <row r="811" spans="1:13" x14ac:dyDescent="0.3">
      <c r="A811" s="163" t="s">
        <v>863</v>
      </c>
    </row>
    <row r="812" spans="1:13" x14ac:dyDescent="0.3">
      <c r="A812" s="163" t="s">
        <v>864</v>
      </c>
    </row>
    <row r="813" spans="1:13" x14ac:dyDescent="0.3">
      <c r="A813" s="163" t="s">
        <v>901</v>
      </c>
    </row>
    <row r="814" spans="1:13" x14ac:dyDescent="0.3">
      <c r="A814" s="164" t="s">
        <v>5</v>
      </c>
      <c r="B814" s="8" t="s">
        <v>6</v>
      </c>
      <c r="C814" s="8" t="s">
        <v>7</v>
      </c>
      <c r="D814" s="8" t="s">
        <v>8</v>
      </c>
      <c r="E814" s="181" t="s">
        <v>21</v>
      </c>
      <c r="F814" s="182"/>
      <c r="G814" s="182"/>
      <c r="H814" s="182"/>
      <c r="I814" s="183"/>
      <c r="J814" s="8" t="s">
        <v>9</v>
      </c>
      <c r="K814" s="8" t="s">
        <v>10</v>
      </c>
      <c r="L814" s="8" t="s">
        <v>11</v>
      </c>
    </row>
    <row r="815" spans="1:13" x14ac:dyDescent="0.3">
      <c r="A815" s="165"/>
      <c r="B815" s="12"/>
      <c r="C815" s="12"/>
      <c r="D815" s="11" t="s">
        <v>12</v>
      </c>
      <c r="E815" s="43">
        <v>2561</v>
      </c>
      <c r="F815" s="43">
        <v>2562</v>
      </c>
      <c r="G815" s="43">
        <v>2563</v>
      </c>
      <c r="H815" s="43">
        <v>2564</v>
      </c>
      <c r="I815" s="43">
        <v>2565</v>
      </c>
      <c r="J815" s="11" t="s">
        <v>13</v>
      </c>
      <c r="K815" s="11" t="s">
        <v>14</v>
      </c>
      <c r="L815" s="11" t="s">
        <v>15</v>
      </c>
    </row>
    <row r="816" spans="1:13" x14ac:dyDescent="0.3">
      <c r="A816" s="166"/>
      <c r="B816" s="15"/>
      <c r="C816" s="15"/>
      <c r="D816" s="15"/>
      <c r="E816" s="16" t="s">
        <v>16</v>
      </c>
      <c r="F816" s="16" t="s">
        <v>16</v>
      </c>
      <c r="G816" s="16" t="s">
        <v>16</v>
      </c>
      <c r="H816" s="16" t="s">
        <v>16</v>
      </c>
      <c r="I816" s="16" t="s">
        <v>16</v>
      </c>
      <c r="J816" s="14"/>
      <c r="K816" s="14"/>
      <c r="L816" s="14" t="s">
        <v>17</v>
      </c>
    </row>
    <row r="817" spans="1:12" x14ac:dyDescent="0.3">
      <c r="A817" s="90">
        <v>1</v>
      </c>
      <c r="B817" s="18" t="s">
        <v>865</v>
      </c>
      <c r="C817" s="18" t="s">
        <v>866</v>
      </c>
      <c r="D817" s="18" t="s">
        <v>868</v>
      </c>
      <c r="E817" s="22">
        <v>3500000</v>
      </c>
      <c r="F817" s="50">
        <v>3500000</v>
      </c>
      <c r="G817" s="50">
        <v>3500000</v>
      </c>
      <c r="H817" s="50">
        <v>3500000</v>
      </c>
      <c r="I817" s="47">
        <v>3500000</v>
      </c>
      <c r="J817" s="18" t="s">
        <v>869</v>
      </c>
      <c r="K817" s="18" t="s">
        <v>872</v>
      </c>
      <c r="L817" s="18" t="s">
        <v>497</v>
      </c>
    </row>
    <row r="818" spans="1:12" x14ac:dyDescent="0.3">
      <c r="A818" s="54"/>
      <c r="B818" s="24"/>
      <c r="C818" s="24" t="s">
        <v>867</v>
      </c>
      <c r="D818" s="24" t="s">
        <v>54</v>
      </c>
      <c r="E818" s="27"/>
      <c r="F818" s="27"/>
      <c r="G818" s="48"/>
      <c r="H818" s="48"/>
      <c r="I818" s="48"/>
      <c r="J818" s="24" t="s">
        <v>870</v>
      </c>
      <c r="K818" s="24" t="s">
        <v>873</v>
      </c>
      <c r="L818" s="24" t="s">
        <v>59</v>
      </c>
    </row>
    <row r="819" spans="1:12" x14ac:dyDescent="0.3">
      <c r="A819" s="98"/>
      <c r="B819" s="29"/>
      <c r="C819" s="29"/>
      <c r="D819" s="29"/>
      <c r="E819" s="32"/>
      <c r="F819" s="32"/>
      <c r="G819" s="32"/>
      <c r="H819" s="32"/>
      <c r="I819" s="32"/>
      <c r="J819" s="29" t="s">
        <v>871</v>
      </c>
      <c r="K819" s="29" t="s">
        <v>874</v>
      </c>
      <c r="L819" s="29"/>
    </row>
    <row r="820" spans="1:12" x14ac:dyDescent="0.3">
      <c r="A820" s="90">
        <v>2</v>
      </c>
      <c r="B820" s="18" t="s">
        <v>875</v>
      </c>
      <c r="C820" s="18" t="s">
        <v>866</v>
      </c>
      <c r="D820" s="18" t="s">
        <v>883</v>
      </c>
      <c r="E820" s="21">
        <v>520000</v>
      </c>
      <c r="F820" s="38">
        <v>520000</v>
      </c>
      <c r="G820" s="38">
        <v>520000</v>
      </c>
      <c r="H820" s="38">
        <v>520000</v>
      </c>
      <c r="I820" s="50">
        <v>520000</v>
      </c>
      <c r="J820" s="18" t="s">
        <v>876</v>
      </c>
      <c r="K820" s="18" t="s">
        <v>879</v>
      </c>
      <c r="L820" s="18" t="s">
        <v>497</v>
      </c>
    </row>
    <row r="821" spans="1:12" x14ac:dyDescent="0.3">
      <c r="A821" s="54"/>
      <c r="B821" s="24"/>
      <c r="C821" s="24" t="s">
        <v>867</v>
      </c>
      <c r="D821" s="24" t="s">
        <v>54</v>
      </c>
      <c r="E821" s="27"/>
      <c r="F821" s="27"/>
      <c r="G821" s="27"/>
      <c r="H821" s="27"/>
      <c r="I821" s="27"/>
      <c r="J821" s="24" t="s">
        <v>877</v>
      </c>
      <c r="K821" s="24" t="s">
        <v>873</v>
      </c>
      <c r="L821" s="24" t="s">
        <v>59</v>
      </c>
    </row>
    <row r="822" spans="1:12" x14ac:dyDescent="0.3">
      <c r="A822" s="98"/>
      <c r="B822" s="29"/>
      <c r="C822" s="29"/>
      <c r="D822" s="29"/>
      <c r="E822" s="32"/>
      <c r="F822" s="32"/>
      <c r="G822" s="32"/>
      <c r="H822" s="32"/>
      <c r="I822" s="32"/>
      <c r="J822" s="29" t="s">
        <v>878</v>
      </c>
      <c r="K822" s="29" t="s">
        <v>880</v>
      </c>
      <c r="L822" s="29"/>
    </row>
    <row r="823" spans="1:12" x14ac:dyDescent="0.3">
      <c r="A823" s="90">
        <v>3</v>
      </c>
      <c r="B823" s="18" t="s">
        <v>881</v>
      </c>
      <c r="C823" s="18" t="s">
        <v>866</v>
      </c>
      <c r="D823" s="18" t="s">
        <v>884</v>
      </c>
      <c r="E823" s="21">
        <v>42000</v>
      </c>
      <c r="F823" s="21">
        <v>42000</v>
      </c>
      <c r="G823" s="21">
        <v>42000</v>
      </c>
      <c r="H823" s="21">
        <v>42000</v>
      </c>
      <c r="I823" s="38">
        <v>42000</v>
      </c>
      <c r="J823" s="18" t="s">
        <v>885</v>
      </c>
      <c r="K823" s="18" t="s">
        <v>887</v>
      </c>
      <c r="L823" s="18" t="s">
        <v>497</v>
      </c>
    </row>
    <row r="824" spans="1:12" x14ac:dyDescent="0.3">
      <c r="A824" s="54"/>
      <c r="B824" s="24"/>
      <c r="C824" s="24" t="s">
        <v>882</v>
      </c>
      <c r="D824" s="24" t="s">
        <v>54</v>
      </c>
      <c r="E824" s="27"/>
      <c r="F824" s="27"/>
      <c r="G824" s="27"/>
      <c r="H824" s="27"/>
      <c r="I824" s="27"/>
      <c r="J824" s="24" t="s">
        <v>886</v>
      </c>
      <c r="K824" s="24" t="s">
        <v>888</v>
      </c>
      <c r="L824" s="24" t="s">
        <v>59</v>
      </c>
    </row>
    <row r="825" spans="1:12" x14ac:dyDescent="0.3">
      <c r="A825" s="98"/>
      <c r="B825" s="29"/>
      <c r="C825" s="29"/>
      <c r="D825" s="29"/>
      <c r="E825" s="32"/>
      <c r="F825" s="32"/>
      <c r="G825" s="32"/>
      <c r="H825" s="32"/>
      <c r="I825" s="32"/>
      <c r="J825" s="29" t="s">
        <v>871</v>
      </c>
      <c r="K825" s="29" t="s">
        <v>881</v>
      </c>
      <c r="L825" s="29"/>
    </row>
    <row r="826" spans="1:12" x14ac:dyDescent="0.3">
      <c r="A826" s="90">
        <v>4</v>
      </c>
      <c r="B826" s="18" t="s">
        <v>889</v>
      </c>
      <c r="C826" s="18" t="s">
        <v>890</v>
      </c>
      <c r="D826" s="18" t="s">
        <v>891</v>
      </c>
      <c r="E826" s="21">
        <v>50000</v>
      </c>
      <c r="F826" s="21">
        <v>50000</v>
      </c>
      <c r="G826" s="21">
        <v>50000</v>
      </c>
      <c r="H826" s="21">
        <v>50000</v>
      </c>
      <c r="I826" s="38">
        <v>50000</v>
      </c>
      <c r="J826" s="18" t="s">
        <v>895</v>
      </c>
      <c r="K826" s="18" t="s">
        <v>896</v>
      </c>
      <c r="L826" s="17" t="s">
        <v>497</v>
      </c>
    </row>
    <row r="827" spans="1:12" x14ac:dyDescent="0.3">
      <c r="A827" s="54"/>
      <c r="B827" s="24" t="s">
        <v>892</v>
      </c>
      <c r="C827" s="24" t="s">
        <v>2015</v>
      </c>
      <c r="D827" s="24" t="s">
        <v>893</v>
      </c>
      <c r="E827" s="27"/>
      <c r="F827" s="27"/>
      <c r="G827" s="27"/>
      <c r="H827" s="27"/>
      <c r="I827" s="27"/>
      <c r="J827" s="24" t="s">
        <v>897</v>
      </c>
      <c r="K827" s="24" t="s">
        <v>898</v>
      </c>
      <c r="L827" s="23" t="s">
        <v>59</v>
      </c>
    </row>
    <row r="828" spans="1:12" x14ac:dyDescent="0.3">
      <c r="A828" s="54"/>
      <c r="B828" s="24"/>
      <c r="C828" s="24" t="s">
        <v>894</v>
      </c>
      <c r="D828" s="24"/>
      <c r="E828" s="27"/>
      <c r="F828" s="27"/>
      <c r="G828" s="27"/>
      <c r="H828" s="27"/>
      <c r="I828" s="27"/>
      <c r="J828" s="24"/>
      <c r="K828" s="24" t="s">
        <v>899</v>
      </c>
      <c r="L828" s="23"/>
    </row>
    <row r="829" spans="1:12" x14ac:dyDescent="0.3">
      <c r="A829" s="98"/>
      <c r="B829" s="29"/>
      <c r="C829" s="29"/>
      <c r="D829" s="29"/>
      <c r="E829" s="32"/>
      <c r="F829" s="32"/>
      <c r="G829" s="32"/>
      <c r="H829" s="32"/>
      <c r="I829" s="32"/>
      <c r="J829" s="29"/>
      <c r="K829" s="29" t="s">
        <v>900</v>
      </c>
      <c r="L829" s="28"/>
    </row>
    <row r="830" spans="1:12" x14ac:dyDescent="0.3">
      <c r="A830" s="90">
        <v>5</v>
      </c>
      <c r="B830" s="18" t="s">
        <v>1535</v>
      </c>
      <c r="C830" s="18" t="s">
        <v>141</v>
      </c>
      <c r="D830" s="18" t="s">
        <v>1538</v>
      </c>
      <c r="E830" s="21">
        <v>100000</v>
      </c>
      <c r="F830" s="38">
        <v>100000</v>
      </c>
      <c r="G830" s="38">
        <v>100000</v>
      </c>
      <c r="H830" s="38">
        <v>100000</v>
      </c>
      <c r="I830" s="22">
        <v>100000</v>
      </c>
      <c r="J830" s="18" t="s">
        <v>1542</v>
      </c>
      <c r="K830" s="18" t="s">
        <v>35</v>
      </c>
      <c r="L830" s="18" t="s">
        <v>497</v>
      </c>
    </row>
    <row r="831" spans="1:12" x14ac:dyDescent="0.3">
      <c r="A831" s="54"/>
      <c r="B831" s="24"/>
      <c r="C831" s="24" t="s">
        <v>1536</v>
      </c>
      <c r="D831" s="24" t="s">
        <v>1539</v>
      </c>
      <c r="E831" s="27"/>
      <c r="F831" s="27"/>
      <c r="G831" s="27"/>
      <c r="H831" s="27"/>
      <c r="I831" s="27"/>
      <c r="J831" s="24" t="s">
        <v>1278</v>
      </c>
      <c r="K831" s="24" t="s">
        <v>69</v>
      </c>
      <c r="L831" s="24" t="s">
        <v>59</v>
      </c>
    </row>
    <row r="832" spans="1:12" x14ac:dyDescent="0.3">
      <c r="A832" s="54"/>
      <c r="B832" s="24"/>
      <c r="C832" s="24" t="s">
        <v>1537</v>
      </c>
      <c r="D832" s="24" t="s">
        <v>1540</v>
      </c>
      <c r="E832" s="27"/>
      <c r="F832" s="27"/>
      <c r="G832" s="27"/>
      <c r="H832" s="27"/>
      <c r="I832" s="27"/>
      <c r="J832" s="24" t="s">
        <v>1543</v>
      </c>
      <c r="K832" s="24" t="s">
        <v>1544</v>
      </c>
      <c r="L832" s="24"/>
    </row>
    <row r="833" spans="1:16384" x14ac:dyDescent="0.3">
      <c r="A833" s="98"/>
      <c r="B833" s="29"/>
      <c r="C833" s="29"/>
      <c r="D833" s="29" t="s">
        <v>1541</v>
      </c>
      <c r="E833" s="32"/>
      <c r="F833" s="32"/>
      <c r="G833" s="32"/>
      <c r="H833" s="32"/>
      <c r="I833" s="32"/>
      <c r="J833" s="29" t="s">
        <v>1544</v>
      </c>
      <c r="K833" s="29"/>
      <c r="L833" s="29"/>
    </row>
    <row r="834" spans="1:16384" x14ac:dyDescent="0.3">
      <c r="A834" s="106" t="s">
        <v>1513</v>
      </c>
      <c r="B834" s="4" t="s">
        <v>1545</v>
      </c>
      <c r="C834" s="4" t="s">
        <v>1514</v>
      </c>
      <c r="D834" s="4" t="s">
        <v>1514</v>
      </c>
      <c r="E834" s="95">
        <f>E817+E820+E823+E826+E830</f>
        <v>4212000</v>
      </c>
      <c r="F834" s="96">
        <f t="shared" ref="F834:I834" si="6">F817+F820+F823+F826+F830</f>
        <v>4212000</v>
      </c>
      <c r="G834" s="97">
        <f t="shared" si="6"/>
        <v>4212000</v>
      </c>
      <c r="H834" s="97">
        <f t="shared" si="6"/>
        <v>4212000</v>
      </c>
      <c r="I834" s="97">
        <f t="shared" si="6"/>
        <v>4212000</v>
      </c>
      <c r="J834" s="4" t="s">
        <v>1514</v>
      </c>
      <c r="K834" s="4" t="s">
        <v>1514</v>
      </c>
      <c r="L834" s="4" t="s">
        <v>1514</v>
      </c>
    </row>
    <row r="835" spans="1:16384" x14ac:dyDescent="0.3">
      <c r="A835" s="170"/>
      <c r="B835" s="67"/>
      <c r="C835" s="67"/>
      <c r="D835" s="67"/>
      <c r="E835" s="105"/>
      <c r="F835" s="107"/>
      <c r="G835" s="108"/>
      <c r="H835" s="108"/>
      <c r="I835" s="108"/>
      <c r="J835" s="67"/>
      <c r="K835" s="67"/>
      <c r="L835" s="67"/>
      <c r="M835" s="154">
        <v>77</v>
      </c>
    </row>
    <row r="836" spans="1:16384" x14ac:dyDescent="0.3">
      <c r="A836" s="170"/>
      <c r="B836" s="67"/>
      <c r="C836" s="67"/>
      <c r="D836" s="67"/>
      <c r="E836" s="105"/>
      <c r="F836" s="107"/>
      <c r="G836" s="108"/>
      <c r="H836" s="108"/>
      <c r="I836" s="108"/>
      <c r="J836" s="67"/>
      <c r="K836" s="67"/>
      <c r="L836" s="67"/>
    </row>
    <row r="837" spans="1:16384" x14ac:dyDescent="0.3">
      <c r="A837" s="163" t="s">
        <v>2031</v>
      </c>
      <c r="B837" s="163"/>
      <c r="C837" s="163"/>
      <c r="D837" s="163"/>
      <c r="E837" s="163"/>
      <c r="F837" s="163"/>
      <c r="G837" s="163"/>
      <c r="H837" s="163"/>
      <c r="I837" s="163"/>
      <c r="J837" s="163"/>
      <c r="K837" s="163"/>
      <c r="L837" s="163"/>
      <c r="M837" s="163"/>
      <c r="N837" s="163"/>
      <c r="O837" s="163"/>
      <c r="P837" s="163"/>
      <c r="Q837" s="163"/>
      <c r="R837" s="163"/>
      <c r="S837" s="163"/>
      <c r="T837" s="163"/>
      <c r="U837" s="163"/>
      <c r="V837" s="163"/>
      <c r="W837" s="163"/>
      <c r="X837" s="163"/>
      <c r="Y837" s="163"/>
      <c r="Z837" s="163"/>
      <c r="AA837" s="163"/>
      <c r="AB837" s="163"/>
      <c r="AC837" s="163"/>
      <c r="AD837" s="163"/>
      <c r="AE837" s="163"/>
      <c r="AF837" s="163"/>
      <c r="AG837" s="163"/>
      <c r="AH837" s="163"/>
      <c r="AI837" s="163"/>
      <c r="AJ837" s="163"/>
      <c r="AK837" s="163"/>
      <c r="AL837" s="163"/>
      <c r="AM837" s="163"/>
      <c r="AN837" s="163"/>
      <c r="AO837" s="163"/>
      <c r="AP837" s="163"/>
      <c r="AQ837" s="163"/>
      <c r="AR837" s="163"/>
      <c r="AS837" s="163"/>
      <c r="AT837" s="163"/>
      <c r="AU837" s="163"/>
      <c r="AV837" s="163"/>
      <c r="AW837" s="163"/>
      <c r="AX837" s="163"/>
      <c r="AY837" s="163"/>
      <c r="AZ837" s="163"/>
      <c r="BA837" s="163"/>
      <c r="BB837" s="163"/>
      <c r="BC837" s="163"/>
      <c r="BD837" s="163"/>
      <c r="BE837" s="163"/>
      <c r="BF837" s="163"/>
      <c r="BG837" s="163"/>
      <c r="BH837" s="163"/>
      <c r="BI837" s="163"/>
      <c r="BJ837" s="163"/>
      <c r="BK837" s="163"/>
      <c r="BL837" s="163"/>
      <c r="BM837" s="163"/>
      <c r="BN837" s="163"/>
      <c r="BO837" s="163"/>
      <c r="BP837" s="163"/>
      <c r="BQ837" s="163"/>
      <c r="BR837" s="163"/>
      <c r="BS837" s="163"/>
      <c r="BT837" s="163"/>
      <c r="BU837" s="163"/>
      <c r="BV837" s="163"/>
      <c r="BW837" s="163"/>
      <c r="BX837" s="163"/>
      <c r="BY837" s="163"/>
      <c r="BZ837" s="163"/>
      <c r="CA837" s="163"/>
      <c r="CB837" s="163"/>
      <c r="CC837" s="163"/>
      <c r="CD837" s="163"/>
      <c r="CE837" s="163"/>
      <c r="CF837" s="163"/>
      <c r="CG837" s="163"/>
      <c r="CH837" s="163"/>
      <c r="CI837" s="163"/>
      <c r="CJ837" s="163"/>
      <c r="CK837" s="163"/>
      <c r="CL837" s="163"/>
      <c r="CM837" s="163"/>
      <c r="CN837" s="163"/>
      <c r="CO837" s="163"/>
      <c r="CP837" s="163"/>
      <c r="CQ837" s="163"/>
      <c r="CR837" s="163"/>
      <c r="CS837" s="163"/>
      <c r="CT837" s="163"/>
      <c r="CU837" s="163"/>
      <c r="CV837" s="163"/>
      <c r="CW837" s="163"/>
      <c r="CX837" s="163"/>
      <c r="CY837" s="163"/>
      <c r="CZ837" s="163"/>
      <c r="DA837" s="163"/>
      <c r="DB837" s="163"/>
      <c r="DC837" s="163"/>
      <c r="DD837" s="163"/>
      <c r="DE837" s="163"/>
      <c r="DF837" s="163"/>
      <c r="DG837" s="163"/>
      <c r="DH837" s="163"/>
      <c r="DI837" s="163"/>
      <c r="DJ837" s="163"/>
      <c r="DK837" s="163"/>
      <c r="DL837" s="163"/>
      <c r="DM837" s="163"/>
      <c r="DN837" s="163"/>
      <c r="DO837" s="163"/>
      <c r="DP837" s="163"/>
      <c r="DQ837" s="163"/>
      <c r="DR837" s="163"/>
      <c r="DS837" s="163"/>
      <c r="DT837" s="163"/>
      <c r="DU837" s="163"/>
      <c r="DV837" s="163"/>
      <c r="DW837" s="163"/>
      <c r="DX837" s="163"/>
      <c r="DY837" s="163"/>
      <c r="DZ837" s="163"/>
      <c r="EA837" s="163"/>
      <c r="EB837" s="163"/>
      <c r="EC837" s="163"/>
      <c r="ED837" s="163"/>
      <c r="EE837" s="163"/>
      <c r="EF837" s="163"/>
      <c r="EG837" s="163"/>
      <c r="EH837" s="163"/>
      <c r="EI837" s="163"/>
      <c r="EJ837" s="163"/>
      <c r="EK837" s="163"/>
      <c r="EL837" s="163"/>
      <c r="EM837" s="163"/>
      <c r="EN837" s="163"/>
      <c r="EO837" s="163"/>
      <c r="EP837" s="163"/>
      <c r="EQ837" s="163"/>
      <c r="ER837" s="163"/>
      <c r="ES837" s="163"/>
      <c r="ET837" s="163"/>
      <c r="EU837" s="163"/>
      <c r="EV837" s="163"/>
      <c r="EW837" s="163"/>
      <c r="EX837" s="163"/>
      <c r="EY837" s="163"/>
      <c r="EZ837" s="163"/>
      <c r="FA837" s="163"/>
      <c r="FB837" s="163"/>
      <c r="FC837" s="163"/>
      <c r="FD837" s="163"/>
      <c r="FE837" s="163"/>
      <c r="FF837" s="163"/>
      <c r="FG837" s="163"/>
      <c r="FH837" s="163"/>
      <c r="FI837" s="163"/>
      <c r="FJ837" s="163"/>
      <c r="FK837" s="163"/>
      <c r="FL837" s="163"/>
      <c r="FM837" s="163"/>
      <c r="FN837" s="163"/>
      <c r="FO837" s="163"/>
      <c r="FP837" s="163"/>
      <c r="FQ837" s="163"/>
      <c r="FR837" s="163"/>
      <c r="FS837" s="163"/>
      <c r="FT837" s="163"/>
      <c r="FU837" s="163"/>
      <c r="FV837" s="163"/>
      <c r="FW837" s="163"/>
      <c r="FX837" s="163"/>
      <c r="FY837" s="163"/>
      <c r="FZ837" s="163"/>
      <c r="GA837" s="163"/>
      <c r="GB837" s="163"/>
      <c r="GC837" s="163"/>
      <c r="GD837" s="163"/>
      <c r="GE837" s="163"/>
      <c r="GF837" s="163"/>
      <c r="GG837" s="163"/>
      <c r="GH837" s="163"/>
      <c r="GI837" s="163"/>
      <c r="GJ837" s="163"/>
      <c r="GK837" s="163"/>
      <c r="GL837" s="163"/>
      <c r="GM837" s="163"/>
      <c r="GN837" s="163"/>
      <c r="GO837" s="163"/>
      <c r="GP837" s="163"/>
      <c r="GQ837" s="163"/>
      <c r="GR837" s="163"/>
      <c r="GS837" s="163"/>
      <c r="GT837" s="163"/>
      <c r="GU837" s="163"/>
      <c r="GV837" s="163"/>
      <c r="GW837" s="163"/>
      <c r="GX837" s="163"/>
      <c r="GY837" s="163"/>
      <c r="GZ837" s="163"/>
      <c r="HA837" s="163"/>
      <c r="HB837" s="163"/>
      <c r="HC837" s="163"/>
      <c r="HD837" s="163"/>
      <c r="HE837" s="163"/>
      <c r="HF837" s="163"/>
      <c r="HG837" s="163"/>
      <c r="HH837" s="163"/>
      <c r="HI837" s="163"/>
      <c r="HJ837" s="163"/>
      <c r="HK837" s="163"/>
      <c r="HL837" s="163"/>
      <c r="HM837" s="163"/>
      <c r="HN837" s="163"/>
      <c r="HO837" s="163"/>
      <c r="HP837" s="163"/>
      <c r="HQ837" s="163"/>
      <c r="HR837" s="163"/>
      <c r="HS837" s="163"/>
      <c r="HT837" s="163"/>
      <c r="HU837" s="163"/>
      <c r="HV837" s="163"/>
      <c r="HW837" s="163"/>
      <c r="HX837" s="163"/>
      <c r="HY837" s="163"/>
      <c r="HZ837" s="163"/>
      <c r="IA837" s="163"/>
      <c r="IB837" s="163"/>
      <c r="IC837" s="163"/>
      <c r="ID837" s="163"/>
      <c r="IE837" s="163"/>
      <c r="IF837" s="163"/>
      <c r="IG837" s="163"/>
      <c r="IH837" s="163"/>
      <c r="II837" s="163"/>
      <c r="IJ837" s="163"/>
      <c r="IK837" s="163"/>
      <c r="IL837" s="163"/>
      <c r="IM837" s="163"/>
      <c r="IN837" s="163"/>
      <c r="IO837" s="163"/>
      <c r="IP837" s="163"/>
      <c r="IQ837" s="163"/>
      <c r="IR837" s="163"/>
      <c r="IS837" s="163"/>
      <c r="IT837" s="163"/>
      <c r="IU837" s="163"/>
      <c r="IV837" s="163"/>
      <c r="IW837" s="163"/>
      <c r="IX837" s="163"/>
      <c r="IY837" s="163"/>
      <c r="IZ837" s="163"/>
      <c r="JA837" s="163"/>
      <c r="JB837" s="163"/>
      <c r="JC837" s="163"/>
      <c r="JD837" s="163"/>
      <c r="JE837" s="163"/>
      <c r="JF837" s="163"/>
      <c r="JG837" s="163"/>
      <c r="JH837" s="163"/>
      <c r="JI837" s="163"/>
      <c r="JJ837" s="163"/>
      <c r="JK837" s="163"/>
      <c r="JL837" s="163"/>
      <c r="JM837" s="163"/>
      <c r="JN837" s="163"/>
      <c r="JO837" s="163"/>
      <c r="JP837" s="163"/>
      <c r="JQ837" s="163"/>
      <c r="JR837" s="163"/>
      <c r="JS837" s="163"/>
      <c r="JT837" s="163"/>
      <c r="JU837" s="163"/>
      <c r="JV837" s="163"/>
      <c r="JW837" s="163"/>
      <c r="JX837" s="163"/>
      <c r="JY837" s="163"/>
      <c r="JZ837" s="163"/>
      <c r="KA837" s="163"/>
      <c r="KB837" s="163"/>
      <c r="KC837" s="163"/>
      <c r="KD837" s="163"/>
      <c r="KE837" s="163"/>
      <c r="KF837" s="163"/>
      <c r="KG837" s="163"/>
      <c r="KH837" s="163"/>
      <c r="KI837" s="163"/>
      <c r="KJ837" s="163"/>
      <c r="KK837" s="163"/>
      <c r="KL837" s="163"/>
      <c r="KM837" s="163"/>
      <c r="KN837" s="163"/>
      <c r="KO837" s="163"/>
      <c r="KP837" s="163"/>
      <c r="KQ837" s="163"/>
      <c r="KR837" s="163"/>
      <c r="KS837" s="163"/>
      <c r="KT837" s="163"/>
      <c r="KU837" s="163"/>
      <c r="KV837" s="163"/>
      <c r="KW837" s="163"/>
      <c r="KX837" s="163"/>
      <c r="KY837" s="163"/>
      <c r="KZ837" s="163"/>
      <c r="LA837" s="163"/>
      <c r="LB837" s="163"/>
      <c r="LC837" s="163"/>
      <c r="LD837" s="163"/>
      <c r="LE837" s="163"/>
      <c r="LF837" s="163"/>
      <c r="LG837" s="163"/>
      <c r="LH837" s="163"/>
      <c r="LI837" s="163"/>
      <c r="LJ837" s="163"/>
      <c r="LK837" s="163"/>
      <c r="LL837" s="163"/>
      <c r="LM837" s="163"/>
      <c r="LN837" s="163"/>
      <c r="LO837" s="163"/>
      <c r="LP837" s="163"/>
      <c r="LQ837" s="163"/>
      <c r="LR837" s="163"/>
      <c r="LS837" s="163"/>
      <c r="LT837" s="163"/>
      <c r="LU837" s="163"/>
      <c r="LV837" s="163"/>
      <c r="LW837" s="163"/>
      <c r="LX837" s="163"/>
      <c r="LY837" s="163"/>
      <c r="LZ837" s="163"/>
      <c r="MA837" s="163"/>
      <c r="MB837" s="163"/>
      <c r="MC837" s="163"/>
      <c r="MD837" s="163"/>
      <c r="ME837" s="163"/>
      <c r="MF837" s="163"/>
      <c r="MG837" s="163"/>
      <c r="MH837" s="163"/>
      <c r="MI837" s="163"/>
      <c r="MJ837" s="163"/>
      <c r="MK837" s="163"/>
      <c r="ML837" s="163"/>
      <c r="MM837" s="163"/>
      <c r="MN837" s="163"/>
      <c r="MO837" s="163"/>
      <c r="MP837" s="163"/>
      <c r="MQ837" s="163"/>
      <c r="MR837" s="163"/>
      <c r="MS837" s="163"/>
      <c r="MT837" s="163"/>
      <c r="MU837" s="163"/>
      <c r="MV837" s="163"/>
      <c r="MW837" s="163"/>
      <c r="MX837" s="163"/>
      <c r="MY837" s="163"/>
      <c r="MZ837" s="163"/>
      <c r="NA837" s="163"/>
      <c r="NB837" s="163"/>
      <c r="NC837" s="163"/>
      <c r="ND837" s="163"/>
      <c r="NE837" s="163"/>
      <c r="NF837" s="163"/>
      <c r="NG837" s="163"/>
      <c r="NH837" s="163"/>
      <c r="NI837" s="163"/>
      <c r="NJ837" s="163"/>
      <c r="NK837" s="163"/>
      <c r="NL837" s="163"/>
      <c r="NM837" s="163"/>
      <c r="NN837" s="163"/>
      <c r="NO837" s="163"/>
      <c r="NP837" s="163"/>
      <c r="NQ837" s="163"/>
      <c r="NR837" s="163"/>
      <c r="NS837" s="163"/>
      <c r="NT837" s="163"/>
      <c r="NU837" s="163"/>
      <c r="NV837" s="163"/>
      <c r="NW837" s="163"/>
      <c r="NX837" s="163"/>
      <c r="NY837" s="163"/>
      <c r="NZ837" s="163"/>
      <c r="OA837" s="163"/>
      <c r="OB837" s="163"/>
      <c r="OC837" s="163"/>
      <c r="OD837" s="163"/>
      <c r="OE837" s="163"/>
      <c r="OF837" s="163"/>
      <c r="OG837" s="163"/>
      <c r="OH837" s="163"/>
      <c r="OI837" s="163"/>
      <c r="OJ837" s="163"/>
      <c r="OK837" s="163"/>
      <c r="OL837" s="163"/>
      <c r="OM837" s="163"/>
      <c r="ON837" s="163"/>
      <c r="OO837" s="163"/>
      <c r="OP837" s="163"/>
      <c r="OQ837" s="163"/>
      <c r="OR837" s="163"/>
      <c r="OS837" s="163"/>
      <c r="OT837" s="163"/>
      <c r="OU837" s="163"/>
      <c r="OV837" s="163"/>
      <c r="OW837" s="163"/>
      <c r="OX837" s="163"/>
      <c r="OY837" s="163"/>
      <c r="OZ837" s="163"/>
      <c r="PA837" s="163"/>
      <c r="PB837" s="163"/>
      <c r="PC837" s="163"/>
      <c r="PD837" s="163"/>
      <c r="PE837" s="163"/>
      <c r="PF837" s="163"/>
      <c r="PG837" s="163"/>
      <c r="PH837" s="163"/>
      <c r="PI837" s="163"/>
      <c r="PJ837" s="163"/>
      <c r="PK837" s="163"/>
      <c r="PL837" s="163"/>
      <c r="PM837" s="163"/>
      <c r="PN837" s="163"/>
      <c r="PO837" s="163"/>
      <c r="PP837" s="163"/>
      <c r="PQ837" s="163"/>
      <c r="PR837" s="163"/>
      <c r="PS837" s="163"/>
      <c r="PT837" s="163"/>
      <c r="PU837" s="163"/>
      <c r="PV837" s="163"/>
      <c r="PW837" s="163"/>
      <c r="PX837" s="163"/>
      <c r="PY837" s="163"/>
      <c r="PZ837" s="163"/>
      <c r="QA837" s="163"/>
      <c r="QB837" s="163"/>
      <c r="QC837" s="163"/>
      <c r="QD837" s="163"/>
      <c r="QE837" s="163"/>
      <c r="QF837" s="163"/>
      <c r="QG837" s="163"/>
      <c r="QH837" s="163"/>
      <c r="QI837" s="163"/>
      <c r="QJ837" s="163"/>
      <c r="QK837" s="163"/>
      <c r="QL837" s="163"/>
      <c r="QM837" s="163"/>
      <c r="QN837" s="163"/>
      <c r="QO837" s="163"/>
      <c r="QP837" s="163"/>
      <c r="QQ837" s="163"/>
      <c r="QR837" s="163"/>
      <c r="QS837" s="163"/>
      <c r="QT837" s="163"/>
      <c r="QU837" s="163"/>
      <c r="QV837" s="163"/>
      <c r="QW837" s="163"/>
      <c r="QX837" s="163"/>
      <c r="QY837" s="163"/>
      <c r="QZ837" s="163"/>
      <c r="RA837" s="163"/>
      <c r="RB837" s="163"/>
      <c r="RC837" s="163"/>
      <c r="RD837" s="163"/>
      <c r="RE837" s="163"/>
      <c r="RF837" s="163"/>
      <c r="RG837" s="163"/>
      <c r="RH837" s="163"/>
      <c r="RI837" s="163"/>
      <c r="RJ837" s="163"/>
      <c r="RK837" s="163"/>
      <c r="RL837" s="163"/>
      <c r="RM837" s="163"/>
      <c r="RN837" s="163"/>
      <c r="RO837" s="163"/>
      <c r="RP837" s="163"/>
      <c r="RQ837" s="163"/>
      <c r="RR837" s="163"/>
      <c r="RS837" s="163"/>
      <c r="RT837" s="163"/>
      <c r="RU837" s="163"/>
      <c r="RV837" s="163"/>
      <c r="RW837" s="163"/>
      <c r="RX837" s="163"/>
      <c r="RY837" s="163"/>
      <c r="RZ837" s="163"/>
      <c r="SA837" s="163"/>
      <c r="SB837" s="163"/>
      <c r="SC837" s="163"/>
      <c r="SD837" s="163"/>
      <c r="SE837" s="163"/>
      <c r="SF837" s="163"/>
      <c r="SG837" s="163"/>
      <c r="SH837" s="163"/>
      <c r="SI837" s="163"/>
      <c r="SJ837" s="163"/>
      <c r="SK837" s="163"/>
      <c r="SL837" s="163"/>
      <c r="SM837" s="163"/>
      <c r="SN837" s="163"/>
      <c r="SO837" s="163"/>
      <c r="SP837" s="163"/>
      <c r="SQ837" s="163"/>
      <c r="SR837" s="163"/>
      <c r="SS837" s="163"/>
      <c r="ST837" s="163"/>
      <c r="SU837" s="163"/>
      <c r="SV837" s="163"/>
      <c r="SW837" s="163"/>
      <c r="SX837" s="163"/>
      <c r="SY837" s="163"/>
      <c r="SZ837" s="163"/>
      <c r="TA837" s="163"/>
      <c r="TB837" s="163"/>
      <c r="TC837" s="163"/>
      <c r="TD837" s="163"/>
      <c r="TE837" s="163"/>
      <c r="TF837" s="163"/>
      <c r="TG837" s="163"/>
      <c r="TH837" s="163"/>
      <c r="TI837" s="163"/>
      <c r="TJ837" s="163"/>
      <c r="TK837" s="163"/>
      <c r="TL837" s="163"/>
      <c r="TM837" s="163"/>
      <c r="TN837" s="163"/>
      <c r="TO837" s="163"/>
      <c r="TP837" s="163"/>
      <c r="TQ837" s="163"/>
      <c r="TR837" s="163"/>
      <c r="TS837" s="163"/>
      <c r="TT837" s="163"/>
      <c r="TU837" s="163"/>
      <c r="TV837" s="163"/>
      <c r="TW837" s="163"/>
      <c r="TX837" s="163"/>
      <c r="TY837" s="163"/>
      <c r="TZ837" s="163"/>
      <c r="UA837" s="163"/>
      <c r="UB837" s="163"/>
      <c r="UC837" s="163"/>
      <c r="UD837" s="163"/>
      <c r="UE837" s="163"/>
      <c r="UF837" s="163"/>
      <c r="UG837" s="163"/>
      <c r="UH837" s="163"/>
      <c r="UI837" s="163"/>
      <c r="UJ837" s="163"/>
      <c r="UK837" s="163"/>
      <c r="UL837" s="163"/>
      <c r="UM837" s="163"/>
      <c r="UN837" s="163"/>
      <c r="UO837" s="163"/>
      <c r="UP837" s="163"/>
      <c r="UQ837" s="163"/>
      <c r="UR837" s="163"/>
      <c r="US837" s="163"/>
      <c r="UT837" s="163"/>
      <c r="UU837" s="163"/>
      <c r="UV837" s="163"/>
      <c r="UW837" s="163"/>
      <c r="UX837" s="163"/>
      <c r="UY837" s="163"/>
      <c r="UZ837" s="163"/>
      <c r="VA837" s="163"/>
      <c r="VB837" s="163"/>
      <c r="VC837" s="163"/>
      <c r="VD837" s="163"/>
      <c r="VE837" s="163"/>
      <c r="VF837" s="163"/>
      <c r="VG837" s="163"/>
      <c r="VH837" s="163"/>
      <c r="VI837" s="163"/>
      <c r="VJ837" s="163"/>
      <c r="VK837" s="163"/>
      <c r="VL837" s="163"/>
      <c r="VM837" s="163"/>
      <c r="VN837" s="163"/>
      <c r="VO837" s="163"/>
      <c r="VP837" s="163"/>
      <c r="VQ837" s="163"/>
      <c r="VR837" s="163"/>
      <c r="VS837" s="163"/>
      <c r="VT837" s="163"/>
      <c r="VU837" s="163"/>
      <c r="VV837" s="163"/>
      <c r="VW837" s="163"/>
      <c r="VX837" s="163"/>
      <c r="VY837" s="163"/>
      <c r="VZ837" s="163"/>
      <c r="WA837" s="163"/>
      <c r="WB837" s="163"/>
      <c r="WC837" s="163"/>
      <c r="WD837" s="163"/>
      <c r="WE837" s="163"/>
      <c r="WF837" s="163"/>
      <c r="WG837" s="163"/>
      <c r="WH837" s="163"/>
      <c r="WI837" s="163"/>
      <c r="WJ837" s="163"/>
      <c r="WK837" s="163"/>
      <c r="WL837" s="163"/>
      <c r="WM837" s="163"/>
      <c r="WN837" s="163"/>
      <c r="WO837" s="163"/>
      <c r="WP837" s="163"/>
      <c r="WQ837" s="163"/>
      <c r="WR837" s="163"/>
      <c r="WS837" s="163"/>
      <c r="WT837" s="163"/>
      <c r="WU837" s="163"/>
      <c r="WV837" s="163"/>
      <c r="WW837" s="163"/>
      <c r="WX837" s="163"/>
      <c r="WY837" s="163"/>
      <c r="WZ837" s="163"/>
      <c r="XA837" s="163"/>
      <c r="XB837" s="163"/>
      <c r="XC837" s="163"/>
      <c r="XD837" s="163"/>
      <c r="XE837" s="163"/>
      <c r="XF837" s="163"/>
      <c r="XG837" s="163"/>
      <c r="XH837" s="163"/>
      <c r="XI837" s="163"/>
      <c r="XJ837" s="163"/>
      <c r="XK837" s="163"/>
      <c r="XL837" s="163"/>
      <c r="XM837" s="163"/>
      <c r="XN837" s="163"/>
      <c r="XO837" s="163"/>
      <c r="XP837" s="163"/>
      <c r="XQ837" s="163"/>
      <c r="XR837" s="163"/>
      <c r="XS837" s="163"/>
      <c r="XT837" s="163"/>
      <c r="XU837" s="163"/>
      <c r="XV837" s="163"/>
      <c r="XW837" s="163"/>
      <c r="XX837" s="163"/>
      <c r="XY837" s="163"/>
      <c r="XZ837" s="163"/>
      <c r="YA837" s="163"/>
      <c r="YB837" s="163"/>
      <c r="YC837" s="163"/>
      <c r="YD837" s="163"/>
      <c r="YE837" s="163"/>
      <c r="YF837" s="163"/>
      <c r="YG837" s="163"/>
      <c r="YH837" s="163"/>
      <c r="YI837" s="163"/>
      <c r="YJ837" s="163"/>
      <c r="YK837" s="163"/>
      <c r="YL837" s="163"/>
      <c r="YM837" s="163"/>
      <c r="YN837" s="163"/>
      <c r="YO837" s="163"/>
      <c r="YP837" s="163"/>
      <c r="YQ837" s="163"/>
      <c r="YR837" s="163"/>
      <c r="YS837" s="163"/>
      <c r="YT837" s="163"/>
      <c r="YU837" s="163"/>
      <c r="YV837" s="163"/>
      <c r="YW837" s="163"/>
      <c r="YX837" s="163"/>
      <c r="YY837" s="163"/>
      <c r="YZ837" s="163"/>
      <c r="ZA837" s="163"/>
      <c r="ZB837" s="163"/>
      <c r="ZC837" s="163"/>
      <c r="ZD837" s="163"/>
      <c r="ZE837" s="163"/>
      <c r="ZF837" s="163"/>
      <c r="ZG837" s="163"/>
      <c r="ZH837" s="163"/>
      <c r="ZI837" s="163"/>
      <c r="ZJ837" s="163"/>
      <c r="ZK837" s="163"/>
      <c r="ZL837" s="163"/>
      <c r="ZM837" s="163"/>
      <c r="ZN837" s="163"/>
      <c r="ZO837" s="163"/>
      <c r="ZP837" s="163"/>
      <c r="ZQ837" s="163"/>
      <c r="ZR837" s="163"/>
      <c r="ZS837" s="163"/>
      <c r="ZT837" s="163"/>
      <c r="ZU837" s="163"/>
      <c r="ZV837" s="163"/>
      <c r="ZW837" s="163"/>
      <c r="ZX837" s="163"/>
      <c r="ZY837" s="163"/>
      <c r="ZZ837" s="163"/>
      <c r="AAA837" s="163"/>
      <c r="AAB837" s="163"/>
      <c r="AAC837" s="163"/>
      <c r="AAD837" s="163"/>
      <c r="AAE837" s="163"/>
      <c r="AAF837" s="163"/>
      <c r="AAG837" s="163"/>
      <c r="AAH837" s="163"/>
      <c r="AAI837" s="163"/>
      <c r="AAJ837" s="163"/>
      <c r="AAK837" s="163"/>
      <c r="AAL837" s="163"/>
      <c r="AAM837" s="163"/>
      <c r="AAN837" s="163"/>
      <c r="AAO837" s="163"/>
      <c r="AAP837" s="163"/>
      <c r="AAQ837" s="163"/>
      <c r="AAR837" s="163"/>
      <c r="AAS837" s="163"/>
      <c r="AAT837" s="163"/>
      <c r="AAU837" s="163"/>
      <c r="AAV837" s="163"/>
      <c r="AAW837" s="163"/>
      <c r="AAX837" s="163"/>
      <c r="AAY837" s="163"/>
      <c r="AAZ837" s="163"/>
      <c r="ABA837" s="163"/>
      <c r="ABB837" s="163"/>
      <c r="ABC837" s="163"/>
      <c r="ABD837" s="163"/>
      <c r="ABE837" s="163"/>
      <c r="ABF837" s="163"/>
      <c r="ABG837" s="163"/>
      <c r="ABH837" s="163"/>
      <c r="ABI837" s="163"/>
      <c r="ABJ837" s="163"/>
      <c r="ABK837" s="163"/>
      <c r="ABL837" s="163"/>
      <c r="ABM837" s="163"/>
      <c r="ABN837" s="163"/>
      <c r="ABO837" s="163"/>
      <c r="ABP837" s="163"/>
      <c r="ABQ837" s="163"/>
      <c r="ABR837" s="163"/>
      <c r="ABS837" s="163"/>
      <c r="ABT837" s="163"/>
      <c r="ABU837" s="163"/>
      <c r="ABV837" s="163"/>
      <c r="ABW837" s="163"/>
      <c r="ABX837" s="163"/>
      <c r="ABY837" s="163"/>
      <c r="ABZ837" s="163"/>
      <c r="ACA837" s="163"/>
      <c r="ACB837" s="163"/>
      <c r="ACC837" s="163"/>
      <c r="ACD837" s="163"/>
      <c r="ACE837" s="163"/>
      <c r="ACF837" s="163"/>
      <c r="ACG837" s="163"/>
      <c r="ACH837" s="163"/>
      <c r="ACI837" s="163"/>
      <c r="ACJ837" s="163"/>
      <c r="ACK837" s="163"/>
      <c r="ACL837" s="163"/>
      <c r="ACM837" s="163"/>
      <c r="ACN837" s="163"/>
      <c r="ACO837" s="163"/>
      <c r="ACP837" s="163"/>
      <c r="ACQ837" s="163"/>
      <c r="ACR837" s="163"/>
      <c r="ACS837" s="163"/>
      <c r="ACT837" s="163"/>
      <c r="ACU837" s="163"/>
      <c r="ACV837" s="163"/>
      <c r="ACW837" s="163"/>
      <c r="ACX837" s="163"/>
      <c r="ACY837" s="163"/>
      <c r="ACZ837" s="163"/>
      <c r="ADA837" s="163"/>
      <c r="ADB837" s="163"/>
      <c r="ADC837" s="163"/>
      <c r="ADD837" s="163"/>
      <c r="ADE837" s="163"/>
      <c r="ADF837" s="163"/>
      <c r="ADG837" s="163"/>
      <c r="ADH837" s="163"/>
      <c r="ADI837" s="163"/>
      <c r="ADJ837" s="163"/>
      <c r="ADK837" s="163"/>
      <c r="ADL837" s="163"/>
      <c r="ADM837" s="163"/>
      <c r="ADN837" s="163"/>
      <c r="ADO837" s="163"/>
      <c r="ADP837" s="163"/>
      <c r="ADQ837" s="163"/>
      <c r="ADR837" s="163"/>
      <c r="ADS837" s="163"/>
      <c r="ADT837" s="163"/>
      <c r="ADU837" s="163"/>
      <c r="ADV837" s="163"/>
      <c r="ADW837" s="163"/>
      <c r="ADX837" s="163"/>
      <c r="ADY837" s="163"/>
      <c r="ADZ837" s="163"/>
      <c r="AEA837" s="163"/>
      <c r="AEB837" s="163"/>
      <c r="AEC837" s="163"/>
      <c r="AED837" s="163"/>
      <c r="AEE837" s="163"/>
      <c r="AEF837" s="163"/>
      <c r="AEG837" s="163"/>
      <c r="AEH837" s="163"/>
      <c r="AEI837" s="163"/>
      <c r="AEJ837" s="163"/>
      <c r="AEK837" s="163"/>
      <c r="AEL837" s="163"/>
      <c r="AEM837" s="163"/>
      <c r="AEN837" s="163"/>
      <c r="AEO837" s="163"/>
      <c r="AEP837" s="163"/>
      <c r="AEQ837" s="163"/>
      <c r="AER837" s="163"/>
      <c r="AES837" s="163"/>
      <c r="AET837" s="163"/>
      <c r="AEU837" s="163"/>
      <c r="AEV837" s="163"/>
      <c r="AEW837" s="163"/>
      <c r="AEX837" s="163"/>
      <c r="AEY837" s="163"/>
      <c r="AEZ837" s="163"/>
      <c r="AFA837" s="163"/>
      <c r="AFB837" s="163"/>
      <c r="AFC837" s="163"/>
      <c r="AFD837" s="163"/>
      <c r="AFE837" s="163"/>
      <c r="AFF837" s="163"/>
      <c r="AFG837" s="163"/>
      <c r="AFH837" s="163"/>
      <c r="AFI837" s="163"/>
      <c r="AFJ837" s="163"/>
      <c r="AFK837" s="163"/>
      <c r="AFL837" s="163"/>
      <c r="AFM837" s="163"/>
      <c r="AFN837" s="163"/>
      <c r="AFO837" s="163"/>
      <c r="AFP837" s="163"/>
      <c r="AFQ837" s="163"/>
      <c r="AFR837" s="163"/>
      <c r="AFS837" s="163"/>
      <c r="AFT837" s="163"/>
      <c r="AFU837" s="163"/>
      <c r="AFV837" s="163"/>
      <c r="AFW837" s="163"/>
      <c r="AFX837" s="163"/>
      <c r="AFY837" s="163"/>
      <c r="AFZ837" s="163"/>
      <c r="AGA837" s="163"/>
      <c r="AGB837" s="163"/>
      <c r="AGC837" s="163"/>
      <c r="AGD837" s="163"/>
      <c r="AGE837" s="163"/>
      <c r="AGF837" s="163"/>
      <c r="AGG837" s="163"/>
      <c r="AGH837" s="163"/>
      <c r="AGI837" s="163"/>
      <c r="AGJ837" s="163"/>
      <c r="AGK837" s="163"/>
      <c r="AGL837" s="163"/>
      <c r="AGM837" s="163"/>
      <c r="AGN837" s="163"/>
      <c r="AGO837" s="163"/>
      <c r="AGP837" s="163"/>
      <c r="AGQ837" s="163"/>
      <c r="AGR837" s="163"/>
      <c r="AGS837" s="163"/>
      <c r="AGT837" s="163"/>
      <c r="AGU837" s="163"/>
      <c r="AGV837" s="163"/>
      <c r="AGW837" s="163"/>
      <c r="AGX837" s="163"/>
      <c r="AGY837" s="163"/>
      <c r="AGZ837" s="163"/>
      <c r="AHA837" s="163"/>
      <c r="AHB837" s="163"/>
      <c r="AHC837" s="163"/>
      <c r="AHD837" s="163"/>
      <c r="AHE837" s="163"/>
      <c r="AHF837" s="163"/>
      <c r="AHG837" s="163"/>
      <c r="AHH837" s="163"/>
      <c r="AHI837" s="163"/>
      <c r="AHJ837" s="163"/>
      <c r="AHK837" s="163"/>
      <c r="AHL837" s="163"/>
      <c r="AHM837" s="163"/>
      <c r="AHN837" s="163"/>
      <c r="AHO837" s="163"/>
      <c r="AHP837" s="163"/>
      <c r="AHQ837" s="163"/>
      <c r="AHR837" s="163"/>
      <c r="AHS837" s="163"/>
      <c r="AHT837" s="163"/>
      <c r="AHU837" s="163"/>
      <c r="AHV837" s="163"/>
      <c r="AHW837" s="163"/>
      <c r="AHX837" s="163"/>
      <c r="AHY837" s="163"/>
      <c r="AHZ837" s="163"/>
      <c r="AIA837" s="163"/>
      <c r="AIB837" s="163"/>
      <c r="AIC837" s="163"/>
      <c r="AID837" s="163"/>
      <c r="AIE837" s="163"/>
      <c r="AIF837" s="163"/>
      <c r="AIG837" s="163"/>
      <c r="AIH837" s="163"/>
      <c r="AII837" s="163"/>
      <c r="AIJ837" s="163"/>
      <c r="AIK837" s="163"/>
      <c r="AIL837" s="163"/>
      <c r="AIM837" s="163"/>
      <c r="AIN837" s="163"/>
      <c r="AIO837" s="163"/>
      <c r="AIP837" s="163"/>
      <c r="AIQ837" s="163"/>
      <c r="AIR837" s="163"/>
      <c r="AIS837" s="163"/>
      <c r="AIT837" s="163"/>
      <c r="AIU837" s="163"/>
      <c r="AIV837" s="163"/>
      <c r="AIW837" s="163"/>
      <c r="AIX837" s="163"/>
      <c r="AIY837" s="163"/>
      <c r="AIZ837" s="163"/>
      <c r="AJA837" s="163"/>
      <c r="AJB837" s="163"/>
      <c r="AJC837" s="163"/>
      <c r="AJD837" s="163"/>
      <c r="AJE837" s="163"/>
      <c r="AJF837" s="163"/>
      <c r="AJG837" s="163"/>
      <c r="AJH837" s="163"/>
      <c r="AJI837" s="163"/>
      <c r="AJJ837" s="163"/>
      <c r="AJK837" s="163"/>
      <c r="AJL837" s="163"/>
      <c r="AJM837" s="163"/>
      <c r="AJN837" s="163"/>
      <c r="AJO837" s="163"/>
      <c r="AJP837" s="163"/>
      <c r="AJQ837" s="163"/>
      <c r="AJR837" s="163"/>
      <c r="AJS837" s="163"/>
      <c r="AJT837" s="163"/>
      <c r="AJU837" s="163"/>
      <c r="AJV837" s="163"/>
      <c r="AJW837" s="163"/>
      <c r="AJX837" s="163"/>
      <c r="AJY837" s="163"/>
      <c r="AJZ837" s="163"/>
      <c r="AKA837" s="163"/>
      <c r="AKB837" s="163"/>
      <c r="AKC837" s="163"/>
      <c r="AKD837" s="163"/>
      <c r="AKE837" s="163"/>
      <c r="AKF837" s="163"/>
      <c r="AKG837" s="163"/>
      <c r="AKH837" s="163"/>
      <c r="AKI837" s="163"/>
      <c r="AKJ837" s="163"/>
      <c r="AKK837" s="163"/>
      <c r="AKL837" s="163"/>
      <c r="AKM837" s="163"/>
      <c r="AKN837" s="163"/>
      <c r="AKO837" s="163"/>
      <c r="AKP837" s="163"/>
      <c r="AKQ837" s="163"/>
      <c r="AKR837" s="163"/>
      <c r="AKS837" s="163"/>
      <c r="AKT837" s="163"/>
      <c r="AKU837" s="163"/>
      <c r="AKV837" s="163"/>
      <c r="AKW837" s="163"/>
      <c r="AKX837" s="163"/>
      <c r="AKY837" s="163"/>
      <c r="AKZ837" s="163"/>
      <c r="ALA837" s="163"/>
      <c r="ALB837" s="163"/>
      <c r="ALC837" s="163"/>
      <c r="ALD837" s="163"/>
      <c r="ALE837" s="163"/>
      <c r="ALF837" s="163"/>
      <c r="ALG837" s="163"/>
      <c r="ALH837" s="163"/>
      <c r="ALI837" s="163"/>
      <c r="ALJ837" s="163"/>
      <c r="ALK837" s="163"/>
      <c r="ALL837" s="163"/>
      <c r="ALM837" s="163"/>
      <c r="ALN837" s="163"/>
      <c r="ALO837" s="163"/>
      <c r="ALP837" s="163"/>
      <c r="ALQ837" s="163"/>
      <c r="ALR837" s="163"/>
      <c r="ALS837" s="163"/>
      <c r="ALT837" s="163"/>
      <c r="ALU837" s="163"/>
      <c r="ALV837" s="163"/>
      <c r="ALW837" s="163"/>
      <c r="ALX837" s="163"/>
      <c r="ALY837" s="163"/>
      <c r="ALZ837" s="163"/>
      <c r="AMA837" s="163"/>
      <c r="AMB837" s="163"/>
      <c r="AMC837" s="163"/>
      <c r="AMD837" s="163"/>
      <c r="AME837" s="163"/>
      <c r="AMF837" s="163"/>
      <c r="AMG837" s="163"/>
      <c r="AMH837" s="163"/>
      <c r="AMI837" s="163"/>
      <c r="AMJ837" s="163"/>
      <c r="AMK837" s="163"/>
      <c r="AML837" s="163"/>
      <c r="AMM837" s="163"/>
      <c r="AMN837" s="163"/>
      <c r="AMO837" s="163"/>
      <c r="AMP837" s="163"/>
      <c r="AMQ837" s="163"/>
      <c r="AMR837" s="163"/>
      <c r="AMS837" s="163"/>
      <c r="AMT837" s="163"/>
      <c r="AMU837" s="163"/>
      <c r="AMV837" s="163"/>
      <c r="AMW837" s="163"/>
      <c r="AMX837" s="163"/>
      <c r="AMY837" s="163"/>
      <c r="AMZ837" s="163"/>
      <c r="ANA837" s="163"/>
      <c r="ANB837" s="163"/>
      <c r="ANC837" s="163"/>
      <c r="AND837" s="163"/>
      <c r="ANE837" s="163"/>
      <c r="ANF837" s="163"/>
      <c r="ANG837" s="163"/>
      <c r="ANH837" s="163"/>
      <c r="ANI837" s="163"/>
      <c r="ANJ837" s="163"/>
      <c r="ANK837" s="163"/>
      <c r="ANL837" s="163"/>
      <c r="ANM837" s="163"/>
      <c r="ANN837" s="163"/>
      <c r="ANO837" s="163"/>
      <c r="ANP837" s="163"/>
      <c r="ANQ837" s="163"/>
      <c r="ANR837" s="163"/>
      <c r="ANS837" s="163"/>
      <c r="ANT837" s="163"/>
      <c r="ANU837" s="163"/>
      <c r="ANV837" s="163"/>
      <c r="ANW837" s="163"/>
      <c r="ANX837" s="163"/>
      <c r="ANY837" s="163"/>
      <c r="ANZ837" s="163"/>
      <c r="AOA837" s="163"/>
      <c r="AOB837" s="163"/>
      <c r="AOC837" s="163"/>
      <c r="AOD837" s="163"/>
      <c r="AOE837" s="163"/>
      <c r="AOF837" s="163"/>
      <c r="AOG837" s="163"/>
      <c r="AOH837" s="163"/>
      <c r="AOI837" s="163"/>
      <c r="AOJ837" s="163"/>
      <c r="AOK837" s="163"/>
      <c r="AOL837" s="163"/>
      <c r="AOM837" s="163"/>
      <c r="AON837" s="163"/>
      <c r="AOO837" s="163"/>
      <c r="AOP837" s="163"/>
      <c r="AOQ837" s="163"/>
      <c r="AOR837" s="163"/>
      <c r="AOS837" s="163"/>
      <c r="AOT837" s="163"/>
      <c r="AOU837" s="163"/>
      <c r="AOV837" s="163"/>
      <c r="AOW837" s="163"/>
      <c r="AOX837" s="163"/>
      <c r="AOY837" s="163"/>
      <c r="AOZ837" s="163"/>
      <c r="APA837" s="163"/>
      <c r="APB837" s="163"/>
      <c r="APC837" s="163"/>
      <c r="APD837" s="163"/>
      <c r="APE837" s="163"/>
      <c r="APF837" s="163"/>
      <c r="APG837" s="163"/>
      <c r="APH837" s="163"/>
      <c r="API837" s="163"/>
      <c r="APJ837" s="163"/>
      <c r="APK837" s="163"/>
      <c r="APL837" s="163"/>
      <c r="APM837" s="163"/>
      <c r="APN837" s="163"/>
      <c r="APO837" s="163"/>
      <c r="APP837" s="163"/>
      <c r="APQ837" s="163"/>
      <c r="APR837" s="163"/>
      <c r="APS837" s="163"/>
      <c r="APT837" s="163"/>
      <c r="APU837" s="163"/>
      <c r="APV837" s="163"/>
      <c r="APW837" s="163"/>
      <c r="APX837" s="163"/>
      <c r="APY837" s="163"/>
      <c r="APZ837" s="163"/>
      <c r="AQA837" s="163"/>
      <c r="AQB837" s="163"/>
      <c r="AQC837" s="163"/>
      <c r="AQD837" s="163"/>
      <c r="AQE837" s="163"/>
      <c r="AQF837" s="163"/>
      <c r="AQG837" s="163"/>
      <c r="AQH837" s="163"/>
      <c r="AQI837" s="163"/>
      <c r="AQJ837" s="163"/>
      <c r="AQK837" s="163"/>
      <c r="AQL837" s="163"/>
      <c r="AQM837" s="163"/>
      <c r="AQN837" s="163"/>
      <c r="AQO837" s="163"/>
      <c r="AQP837" s="163"/>
      <c r="AQQ837" s="163"/>
      <c r="AQR837" s="163"/>
      <c r="AQS837" s="163"/>
      <c r="AQT837" s="163"/>
      <c r="AQU837" s="163"/>
      <c r="AQV837" s="163"/>
      <c r="AQW837" s="163"/>
      <c r="AQX837" s="163"/>
      <c r="AQY837" s="163"/>
      <c r="AQZ837" s="163"/>
      <c r="ARA837" s="163"/>
      <c r="ARB837" s="163"/>
      <c r="ARC837" s="163"/>
      <c r="ARD837" s="163"/>
      <c r="ARE837" s="163"/>
      <c r="ARF837" s="163"/>
      <c r="ARG837" s="163"/>
      <c r="ARH837" s="163"/>
      <c r="ARI837" s="163"/>
      <c r="ARJ837" s="163"/>
      <c r="ARK837" s="163"/>
      <c r="ARL837" s="163"/>
      <c r="ARM837" s="163"/>
      <c r="ARN837" s="163"/>
      <c r="ARO837" s="163"/>
      <c r="ARP837" s="163"/>
      <c r="ARQ837" s="163"/>
      <c r="ARR837" s="163"/>
      <c r="ARS837" s="163"/>
      <c r="ART837" s="163"/>
      <c r="ARU837" s="163"/>
      <c r="ARV837" s="163"/>
      <c r="ARW837" s="163"/>
      <c r="ARX837" s="163"/>
      <c r="ARY837" s="163"/>
      <c r="ARZ837" s="163"/>
      <c r="ASA837" s="163"/>
      <c r="ASB837" s="163"/>
      <c r="ASC837" s="163"/>
      <c r="ASD837" s="163"/>
      <c r="ASE837" s="163"/>
      <c r="ASF837" s="163"/>
      <c r="ASG837" s="163"/>
      <c r="ASH837" s="163"/>
      <c r="ASI837" s="163"/>
      <c r="ASJ837" s="163"/>
      <c r="ASK837" s="163"/>
      <c r="ASL837" s="163"/>
      <c r="ASM837" s="163"/>
      <c r="ASN837" s="163"/>
      <c r="ASO837" s="163"/>
      <c r="ASP837" s="163"/>
      <c r="ASQ837" s="163"/>
      <c r="ASR837" s="163"/>
      <c r="ASS837" s="163"/>
      <c r="AST837" s="163"/>
      <c r="ASU837" s="163"/>
      <c r="ASV837" s="163"/>
      <c r="ASW837" s="163"/>
      <c r="ASX837" s="163"/>
      <c r="ASY837" s="163"/>
      <c r="ASZ837" s="163"/>
      <c r="ATA837" s="163"/>
      <c r="ATB837" s="163"/>
      <c r="ATC837" s="163"/>
      <c r="ATD837" s="163"/>
      <c r="ATE837" s="163"/>
      <c r="ATF837" s="163"/>
      <c r="ATG837" s="163"/>
      <c r="ATH837" s="163"/>
      <c r="ATI837" s="163"/>
      <c r="ATJ837" s="163"/>
      <c r="ATK837" s="163"/>
      <c r="ATL837" s="163"/>
      <c r="ATM837" s="163"/>
      <c r="ATN837" s="163"/>
      <c r="ATO837" s="163"/>
      <c r="ATP837" s="163"/>
      <c r="ATQ837" s="163"/>
      <c r="ATR837" s="163"/>
      <c r="ATS837" s="163"/>
      <c r="ATT837" s="163"/>
      <c r="ATU837" s="163"/>
      <c r="ATV837" s="163"/>
      <c r="ATW837" s="163"/>
      <c r="ATX837" s="163"/>
      <c r="ATY837" s="163"/>
      <c r="ATZ837" s="163"/>
      <c r="AUA837" s="163"/>
      <c r="AUB837" s="163"/>
      <c r="AUC837" s="163"/>
      <c r="AUD837" s="163"/>
      <c r="AUE837" s="163"/>
      <c r="AUF837" s="163"/>
      <c r="AUG837" s="163"/>
      <c r="AUH837" s="163"/>
      <c r="AUI837" s="163"/>
      <c r="AUJ837" s="163"/>
      <c r="AUK837" s="163"/>
      <c r="AUL837" s="163"/>
      <c r="AUM837" s="163"/>
      <c r="AUN837" s="163"/>
      <c r="AUO837" s="163"/>
      <c r="AUP837" s="163"/>
      <c r="AUQ837" s="163"/>
      <c r="AUR837" s="163"/>
      <c r="AUS837" s="163"/>
      <c r="AUT837" s="163"/>
      <c r="AUU837" s="163"/>
      <c r="AUV837" s="163"/>
      <c r="AUW837" s="163"/>
      <c r="AUX837" s="163"/>
      <c r="AUY837" s="163"/>
      <c r="AUZ837" s="163"/>
      <c r="AVA837" s="163"/>
      <c r="AVB837" s="163"/>
      <c r="AVC837" s="163"/>
      <c r="AVD837" s="163"/>
      <c r="AVE837" s="163"/>
      <c r="AVF837" s="163"/>
      <c r="AVG837" s="163"/>
      <c r="AVH837" s="163"/>
      <c r="AVI837" s="163"/>
      <c r="AVJ837" s="163"/>
      <c r="AVK837" s="163"/>
      <c r="AVL837" s="163"/>
      <c r="AVM837" s="163"/>
      <c r="AVN837" s="163"/>
      <c r="AVO837" s="163"/>
      <c r="AVP837" s="163"/>
      <c r="AVQ837" s="163"/>
      <c r="AVR837" s="163"/>
      <c r="AVS837" s="163"/>
      <c r="AVT837" s="163"/>
      <c r="AVU837" s="163"/>
      <c r="AVV837" s="163"/>
      <c r="AVW837" s="163"/>
      <c r="AVX837" s="163"/>
      <c r="AVY837" s="163"/>
      <c r="AVZ837" s="163"/>
      <c r="AWA837" s="163"/>
      <c r="AWB837" s="163"/>
      <c r="AWC837" s="163"/>
      <c r="AWD837" s="163"/>
      <c r="AWE837" s="163"/>
      <c r="AWF837" s="163"/>
      <c r="AWG837" s="163"/>
      <c r="AWH837" s="163"/>
      <c r="AWI837" s="163"/>
      <c r="AWJ837" s="163"/>
      <c r="AWK837" s="163"/>
      <c r="AWL837" s="163"/>
      <c r="AWM837" s="163"/>
      <c r="AWN837" s="163"/>
      <c r="AWO837" s="163"/>
      <c r="AWP837" s="163"/>
      <c r="AWQ837" s="163"/>
      <c r="AWR837" s="163"/>
      <c r="AWS837" s="163"/>
      <c r="AWT837" s="163"/>
      <c r="AWU837" s="163"/>
      <c r="AWV837" s="163"/>
      <c r="AWW837" s="163"/>
      <c r="AWX837" s="163"/>
      <c r="AWY837" s="163"/>
      <c r="AWZ837" s="163"/>
      <c r="AXA837" s="163"/>
      <c r="AXB837" s="163"/>
      <c r="AXC837" s="163"/>
      <c r="AXD837" s="163"/>
      <c r="AXE837" s="163"/>
      <c r="AXF837" s="163"/>
      <c r="AXG837" s="163"/>
      <c r="AXH837" s="163"/>
      <c r="AXI837" s="163"/>
      <c r="AXJ837" s="163"/>
      <c r="AXK837" s="163"/>
      <c r="AXL837" s="163"/>
      <c r="AXM837" s="163"/>
      <c r="AXN837" s="163"/>
      <c r="AXO837" s="163"/>
      <c r="AXP837" s="163"/>
      <c r="AXQ837" s="163"/>
      <c r="AXR837" s="163"/>
      <c r="AXS837" s="163"/>
      <c r="AXT837" s="163"/>
      <c r="AXU837" s="163"/>
      <c r="AXV837" s="163"/>
      <c r="AXW837" s="163"/>
      <c r="AXX837" s="163"/>
      <c r="AXY837" s="163"/>
      <c r="AXZ837" s="163"/>
      <c r="AYA837" s="163"/>
      <c r="AYB837" s="163"/>
      <c r="AYC837" s="163"/>
      <c r="AYD837" s="163"/>
      <c r="AYE837" s="163"/>
      <c r="AYF837" s="163"/>
      <c r="AYG837" s="163"/>
      <c r="AYH837" s="163"/>
      <c r="AYI837" s="163"/>
      <c r="AYJ837" s="163"/>
      <c r="AYK837" s="163"/>
      <c r="AYL837" s="163"/>
      <c r="AYM837" s="163"/>
      <c r="AYN837" s="163"/>
      <c r="AYO837" s="163"/>
      <c r="AYP837" s="163"/>
      <c r="AYQ837" s="163"/>
      <c r="AYR837" s="163"/>
      <c r="AYS837" s="163"/>
      <c r="AYT837" s="163"/>
      <c r="AYU837" s="163"/>
      <c r="AYV837" s="163"/>
      <c r="AYW837" s="163"/>
      <c r="AYX837" s="163"/>
      <c r="AYY837" s="163"/>
      <c r="AYZ837" s="163"/>
      <c r="AZA837" s="163"/>
      <c r="AZB837" s="163"/>
      <c r="AZC837" s="163"/>
      <c r="AZD837" s="163"/>
      <c r="AZE837" s="163"/>
      <c r="AZF837" s="163"/>
      <c r="AZG837" s="163"/>
      <c r="AZH837" s="163"/>
      <c r="AZI837" s="163"/>
      <c r="AZJ837" s="163"/>
      <c r="AZK837" s="163"/>
      <c r="AZL837" s="163"/>
      <c r="AZM837" s="163"/>
      <c r="AZN837" s="163"/>
      <c r="AZO837" s="163"/>
      <c r="AZP837" s="163"/>
      <c r="AZQ837" s="163"/>
      <c r="AZR837" s="163"/>
      <c r="AZS837" s="163"/>
      <c r="AZT837" s="163"/>
      <c r="AZU837" s="163"/>
      <c r="AZV837" s="163"/>
      <c r="AZW837" s="163"/>
      <c r="AZX837" s="163"/>
      <c r="AZY837" s="163"/>
      <c r="AZZ837" s="163"/>
      <c r="BAA837" s="163"/>
      <c r="BAB837" s="163"/>
      <c r="BAC837" s="163"/>
      <c r="BAD837" s="163"/>
      <c r="BAE837" s="163"/>
      <c r="BAF837" s="163"/>
      <c r="BAG837" s="163"/>
      <c r="BAH837" s="163"/>
      <c r="BAI837" s="163"/>
      <c r="BAJ837" s="163"/>
      <c r="BAK837" s="163"/>
      <c r="BAL837" s="163"/>
      <c r="BAM837" s="163"/>
      <c r="BAN837" s="163"/>
      <c r="BAO837" s="163"/>
      <c r="BAP837" s="163"/>
      <c r="BAQ837" s="163"/>
      <c r="BAR837" s="163"/>
      <c r="BAS837" s="163"/>
      <c r="BAT837" s="163"/>
      <c r="BAU837" s="163"/>
      <c r="BAV837" s="163"/>
      <c r="BAW837" s="163"/>
      <c r="BAX837" s="163"/>
      <c r="BAY837" s="163"/>
      <c r="BAZ837" s="163"/>
      <c r="BBA837" s="163"/>
      <c r="BBB837" s="163"/>
      <c r="BBC837" s="163"/>
      <c r="BBD837" s="163"/>
      <c r="BBE837" s="163"/>
      <c r="BBF837" s="163"/>
      <c r="BBG837" s="163"/>
      <c r="BBH837" s="163"/>
      <c r="BBI837" s="163"/>
      <c r="BBJ837" s="163"/>
      <c r="BBK837" s="163"/>
      <c r="BBL837" s="163"/>
      <c r="BBM837" s="163"/>
      <c r="BBN837" s="163"/>
      <c r="BBO837" s="163"/>
      <c r="BBP837" s="163"/>
      <c r="BBQ837" s="163"/>
      <c r="BBR837" s="163"/>
      <c r="BBS837" s="163"/>
      <c r="BBT837" s="163"/>
      <c r="BBU837" s="163"/>
      <c r="BBV837" s="163"/>
      <c r="BBW837" s="163"/>
      <c r="BBX837" s="163"/>
      <c r="BBY837" s="163"/>
      <c r="BBZ837" s="163"/>
      <c r="BCA837" s="163"/>
      <c r="BCB837" s="163"/>
      <c r="BCC837" s="163"/>
      <c r="BCD837" s="163"/>
      <c r="BCE837" s="163"/>
      <c r="BCF837" s="163"/>
      <c r="BCG837" s="163"/>
      <c r="BCH837" s="163"/>
      <c r="BCI837" s="163"/>
      <c r="BCJ837" s="163"/>
      <c r="BCK837" s="163"/>
      <c r="BCL837" s="163"/>
      <c r="BCM837" s="163"/>
      <c r="BCN837" s="163"/>
      <c r="BCO837" s="163"/>
      <c r="BCP837" s="163"/>
      <c r="BCQ837" s="163"/>
      <c r="BCR837" s="163"/>
      <c r="BCS837" s="163"/>
      <c r="BCT837" s="163"/>
      <c r="BCU837" s="163"/>
      <c r="BCV837" s="163"/>
      <c r="BCW837" s="163"/>
      <c r="BCX837" s="163"/>
      <c r="BCY837" s="163"/>
      <c r="BCZ837" s="163"/>
      <c r="BDA837" s="163"/>
      <c r="BDB837" s="163"/>
      <c r="BDC837" s="163"/>
      <c r="BDD837" s="163"/>
      <c r="BDE837" s="163"/>
      <c r="BDF837" s="163"/>
      <c r="BDG837" s="163"/>
      <c r="BDH837" s="163"/>
      <c r="BDI837" s="163"/>
      <c r="BDJ837" s="163"/>
      <c r="BDK837" s="163"/>
      <c r="BDL837" s="163"/>
      <c r="BDM837" s="163"/>
      <c r="BDN837" s="163"/>
      <c r="BDO837" s="163"/>
      <c r="BDP837" s="163"/>
      <c r="BDQ837" s="163"/>
      <c r="BDR837" s="163"/>
      <c r="BDS837" s="163"/>
      <c r="BDT837" s="163"/>
      <c r="BDU837" s="163"/>
      <c r="BDV837" s="163"/>
      <c r="BDW837" s="163"/>
      <c r="BDX837" s="163"/>
      <c r="BDY837" s="163"/>
      <c r="BDZ837" s="163"/>
      <c r="BEA837" s="163"/>
      <c r="BEB837" s="163"/>
      <c r="BEC837" s="163"/>
      <c r="BED837" s="163"/>
      <c r="BEE837" s="163"/>
      <c r="BEF837" s="163"/>
      <c r="BEG837" s="163"/>
      <c r="BEH837" s="163"/>
      <c r="BEI837" s="163"/>
      <c r="BEJ837" s="163"/>
      <c r="BEK837" s="163"/>
      <c r="BEL837" s="163"/>
      <c r="BEM837" s="163"/>
      <c r="BEN837" s="163"/>
      <c r="BEO837" s="163"/>
      <c r="BEP837" s="163"/>
      <c r="BEQ837" s="163"/>
      <c r="BER837" s="163"/>
      <c r="BES837" s="163"/>
      <c r="BET837" s="163"/>
      <c r="BEU837" s="163"/>
      <c r="BEV837" s="163"/>
      <c r="BEW837" s="163"/>
      <c r="BEX837" s="163"/>
      <c r="BEY837" s="163"/>
      <c r="BEZ837" s="163"/>
      <c r="BFA837" s="163"/>
      <c r="BFB837" s="163"/>
      <c r="BFC837" s="163"/>
      <c r="BFD837" s="163"/>
      <c r="BFE837" s="163"/>
      <c r="BFF837" s="163"/>
      <c r="BFG837" s="163"/>
      <c r="BFH837" s="163"/>
      <c r="BFI837" s="163"/>
      <c r="BFJ837" s="163"/>
      <c r="BFK837" s="163"/>
      <c r="BFL837" s="163"/>
      <c r="BFM837" s="163"/>
      <c r="BFN837" s="163"/>
      <c r="BFO837" s="163"/>
      <c r="BFP837" s="163"/>
      <c r="BFQ837" s="163"/>
      <c r="BFR837" s="163"/>
      <c r="BFS837" s="163"/>
      <c r="BFT837" s="163"/>
      <c r="BFU837" s="163"/>
      <c r="BFV837" s="163"/>
      <c r="BFW837" s="163"/>
      <c r="BFX837" s="163"/>
      <c r="BFY837" s="163"/>
      <c r="BFZ837" s="163"/>
      <c r="BGA837" s="163"/>
      <c r="BGB837" s="163"/>
      <c r="BGC837" s="163"/>
      <c r="BGD837" s="163"/>
      <c r="BGE837" s="163"/>
      <c r="BGF837" s="163"/>
      <c r="BGG837" s="163"/>
      <c r="BGH837" s="163"/>
      <c r="BGI837" s="163"/>
      <c r="BGJ837" s="163"/>
      <c r="BGK837" s="163"/>
      <c r="BGL837" s="163"/>
      <c r="BGM837" s="163"/>
      <c r="BGN837" s="163"/>
      <c r="BGO837" s="163"/>
      <c r="BGP837" s="163"/>
      <c r="BGQ837" s="163"/>
      <c r="BGR837" s="163"/>
      <c r="BGS837" s="163"/>
      <c r="BGT837" s="163"/>
      <c r="BGU837" s="163"/>
      <c r="BGV837" s="163"/>
      <c r="BGW837" s="163"/>
      <c r="BGX837" s="163"/>
      <c r="BGY837" s="163"/>
      <c r="BGZ837" s="163"/>
      <c r="BHA837" s="163"/>
      <c r="BHB837" s="163"/>
      <c r="BHC837" s="163"/>
      <c r="BHD837" s="163"/>
      <c r="BHE837" s="163"/>
      <c r="BHF837" s="163"/>
      <c r="BHG837" s="163"/>
      <c r="BHH837" s="163"/>
      <c r="BHI837" s="163"/>
      <c r="BHJ837" s="163"/>
      <c r="BHK837" s="163"/>
      <c r="BHL837" s="163"/>
      <c r="BHM837" s="163"/>
      <c r="BHN837" s="163"/>
      <c r="BHO837" s="163"/>
      <c r="BHP837" s="163"/>
      <c r="BHQ837" s="163"/>
      <c r="BHR837" s="163"/>
      <c r="BHS837" s="163"/>
      <c r="BHT837" s="163"/>
      <c r="BHU837" s="163"/>
      <c r="BHV837" s="163"/>
      <c r="BHW837" s="163"/>
      <c r="BHX837" s="163"/>
      <c r="BHY837" s="163"/>
      <c r="BHZ837" s="163"/>
      <c r="BIA837" s="163"/>
      <c r="BIB837" s="163"/>
      <c r="BIC837" s="163"/>
      <c r="BID837" s="163"/>
      <c r="BIE837" s="163"/>
      <c r="BIF837" s="163"/>
      <c r="BIG837" s="163"/>
      <c r="BIH837" s="163"/>
      <c r="BII837" s="163"/>
      <c r="BIJ837" s="163"/>
      <c r="BIK837" s="163"/>
      <c r="BIL837" s="163"/>
      <c r="BIM837" s="163"/>
      <c r="BIN837" s="163"/>
      <c r="BIO837" s="163"/>
      <c r="BIP837" s="163"/>
      <c r="BIQ837" s="163"/>
      <c r="BIR837" s="163"/>
      <c r="BIS837" s="163"/>
      <c r="BIT837" s="163"/>
      <c r="BIU837" s="163"/>
      <c r="BIV837" s="163"/>
      <c r="BIW837" s="163"/>
      <c r="BIX837" s="163"/>
      <c r="BIY837" s="163"/>
      <c r="BIZ837" s="163"/>
      <c r="BJA837" s="163"/>
      <c r="BJB837" s="163"/>
      <c r="BJC837" s="163"/>
      <c r="BJD837" s="163"/>
      <c r="BJE837" s="163"/>
      <c r="BJF837" s="163"/>
      <c r="BJG837" s="163"/>
      <c r="BJH837" s="163"/>
      <c r="BJI837" s="163"/>
      <c r="BJJ837" s="163"/>
      <c r="BJK837" s="163"/>
      <c r="BJL837" s="163"/>
      <c r="BJM837" s="163"/>
      <c r="BJN837" s="163"/>
      <c r="BJO837" s="163"/>
      <c r="BJP837" s="163"/>
      <c r="BJQ837" s="163"/>
      <c r="BJR837" s="163"/>
      <c r="BJS837" s="163"/>
      <c r="BJT837" s="163"/>
      <c r="BJU837" s="163"/>
      <c r="BJV837" s="163"/>
      <c r="BJW837" s="163"/>
      <c r="BJX837" s="163"/>
      <c r="BJY837" s="163"/>
      <c r="BJZ837" s="163"/>
      <c r="BKA837" s="163"/>
      <c r="BKB837" s="163"/>
      <c r="BKC837" s="163"/>
      <c r="BKD837" s="163"/>
      <c r="BKE837" s="163"/>
      <c r="BKF837" s="163"/>
      <c r="BKG837" s="163"/>
      <c r="BKH837" s="163"/>
      <c r="BKI837" s="163"/>
      <c r="BKJ837" s="163"/>
      <c r="BKK837" s="163"/>
      <c r="BKL837" s="163"/>
      <c r="BKM837" s="163"/>
      <c r="BKN837" s="163"/>
      <c r="BKO837" s="163"/>
      <c r="BKP837" s="163"/>
      <c r="BKQ837" s="163"/>
      <c r="BKR837" s="163"/>
      <c r="BKS837" s="163"/>
      <c r="BKT837" s="163"/>
      <c r="BKU837" s="163"/>
      <c r="BKV837" s="163"/>
      <c r="BKW837" s="163"/>
      <c r="BKX837" s="163"/>
      <c r="BKY837" s="163"/>
      <c r="BKZ837" s="163"/>
      <c r="BLA837" s="163"/>
      <c r="BLB837" s="163"/>
      <c r="BLC837" s="163"/>
      <c r="BLD837" s="163"/>
      <c r="BLE837" s="163"/>
      <c r="BLF837" s="163"/>
      <c r="BLG837" s="163"/>
      <c r="BLH837" s="163"/>
      <c r="BLI837" s="163"/>
      <c r="BLJ837" s="163"/>
      <c r="BLK837" s="163"/>
      <c r="BLL837" s="163"/>
      <c r="BLM837" s="163"/>
      <c r="BLN837" s="163"/>
      <c r="BLO837" s="163"/>
      <c r="BLP837" s="163"/>
      <c r="BLQ837" s="163"/>
      <c r="BLR837" s="163"/>
      <c r="BLS837" s="163"/>
      <c r="BLT837" s="163"/>
      <c r="BLU837" s="163"/>
      <c r="BLV837" s="163"/>
      <c r="BLW837" s="163"/>
      <c r="BLX837" s="163"/>
      <c r="BLY837" s="163"/>
      <c r="BLZ837" s="163"/>
      <c r="BMA837" s="163"/>
      <c r="BMB837" s="163"/>
      <c r="BMC837" s="163"/>
      <c r="BMD837" s="163"/>
      <c r="BME837" s="163"/>
      <c r="BMF837" s="163"/>
      <c r="BMG837" s="163"/>
      <c r="BMH837" s="163"/>
      <c r="BMI837" s="163"/>
      <c r="BMJ837" s="163"/>
      <c r="BMK837" s="163"/>
      <c r="BML837" s="163"/>
      <c r="BMM837" s="163"/>
      <c r="BMN837" s="163"/>
      <c r="BMO837" s="163"/>
      <c r="BMP837" s="163"/>
      <c r="BMQ837" s="163"/>
      <c r="BMR837" s="163"/>
      <c r="BMS837" s="163"/>
      <c r="BMT837" s="163"/>
      <c r="BMU837" s="163"/>
      <c r="BMV837" s="163"/>
      <c r="BMW837" s="163"/>
      <c r="BMX837" s="163"/>
      <c r="BMY837" s="163"/>
      <c r="BMZ837" s="163"/>
      <c r="BNA837" s="163"/>
      <c r="BNB837" s="163"/>
      <c r="BNC837" s="163"/>
      <c r="BND837" s="163"/>
      <c r="BNE837" s="163"/>
      <c r="BNF837" s="163"/>
      <c r="BNG837" s="163"/>
      <c r="BNH837" s="163"/>
      <c r="BNI837" s="163"/>
      <c r="BNJ837" s="163"/>
      <c r="BNK837" s="163"/>
      <c r="BNL837" s="163"/>
      <c r="BNM837" s="163"/>
      <c r="BNN837" s="163"/>
      <c r="BNO837" s="163"/>
      <c r="BNP837" s="163"/>
      <c r="BNQ837" s="163"/>
      <c r="BNR837" s="163"/>
      <c r="BNS837" s="163"/>
      <c r="BNT837" s="163"/>
      <c r="BNU837" s="163"/>
      <c r="BNV837" s="163"/>
      <c r="BNW837" s="163"/>
      <c r="BNX837" s="163"/>
      <c r="BNY837" s="163"/>
      <c r="BNZ837" s="163"/>
      <c r="BOA837" s="163"/>
      <c r="BOB837" s="163"/>
      <c r="BOC837" s="163"/>
      <c r="BOD837" s="163"/>
      <c r="BOE837" s="163"/>
      <c r="BOF837" s="163"/>
      <c r="BOG837" s="163"/>
      <c r="BOH837" s="163"/>
      <c r="BOI837" s="163"/>
      <c r="BOJ837" s="163"/>
      <c r="BOK837" s="163"/>
      <c r="BOL837" s="163"/>
      <c r="BOM837" s="163"/>
      <c r="BON837" s="163"/>
      <c r="BOO837" s="163"/>
      <c r="BOP837" s="163"/>
      <c r="BOQ837" s="163"/>
      <c r="BOR837" s="163"/>
      <c r="BOS837" s="163"/>
      <c r="BOT837" s="163"/>
      <c r="BOU837" s="163"/>
      <c r="BOV837" s="163"/>
      <c r="BOW837" s="163"/>
      <c r="BOX837" s="163"/>
      <c r="BOY837" s="163"/>
      <c r="BOZ837" s="163"/>
      <c r="BPA837" s="163"/>
      <c r="BPB837" s="163"/>
      <c r="BPC837" s="163"/>
      <c r="BPD837" s="163"/>
      <c r="BPE837" s="163"/>
      <c r="BPF837" s="163"/>
      <c r="BPG837" s="163"/>
      <c r="BPH837" s="163"/>
      <c r="BPI837" s="163"/>
      <c r="BPJ837" s="163"/>
      <c r="BPK837" s="163"/>
      <c r="BPL837" s="163"/>
      <c r="BPM837" s="163"/>
      <c r="BPN837" s="163"/>
      <c r="BPO837" s="163"/>
      <c r="BPP837" s="163"/>
      <c r="BPQ837" s="163"/>
      <c r="BPR837" s="163"/>
      <c r="BPS837" s="163"/>
      <c r="BPT837" s="163"/>
      <c r="BPU837" s="163"/>
      <c r="BPV837" s="163"/>
      <c r="BPW837" s="163"/>
      <c r="BPX837" s="163"/>
      <c r="BPY837" s="163"/>
      <c r="BPZ837" s="163"/>
      <c r="BQA837" s="163"/>
      <c r="BQB837" s="163"/>
      <c r="BQC837" s="163"/>
      <c r="BQD837" s="163"/>
      <c r="BQE837" s="163"/>
      <c r="BQF837" s="163"/>
      <c r="BQG837" s="163"/>
      <c r="BQH837" s="163"/>
      <c r="BQI837" s="163"/>
      <c r="BQJ837" s="163"/>
      <c r="BQK837" s="163"/>
      <c r="BQL837" s="163"/>
      <c r="BQM837" s="163"/>
      <c r="BQN837" s="163"/>
      <c r="BQO837" s="163"/>
      <c r="BQP837" s="163"/>
      <c r="BQQ837" s="163"/>
      <c r="BQR837" s="163"/>
      <c r="BQS837" s="163"/>
      <c r="BQT837" s="163"/>
      <c r="BQU837" s="163"/>
      <c r="BQV837" s="163"/>
      <c r="BQW837" s="163"/>
      <c r="BQX837" s="163"/>
      <c r="BQY837" s="163"/>
      <c r="BQZ837" s="163"/>
      <c r="BRA837" s="163"/>
      <c r="BRB837" s="163"/>
      <c r="BRC837" s="163"/>
      <c r="BRD837" s="163"/>
      <c r="BRE837" s="163"/>
      <c r="BRF837" s="163"/>
      <c r="BRG837" s="163"/>
      <c r="BRH837" s="163"/>
      <c r="BRI837" s="163"/>
      <c r="BRJ837" s="163"/>
      <c r="BRK837" s="163"/>
      <c r="BRL837" s="163"/>
      <c r="BRM837" s="163"/>
      <c r="BRN837" s="163"/>
      <c r="BRO837" s="163"/>
      <c r="BRP837" s="163"/>
      <c r="BRQ837" s="163"/>
      <c r="BRR837" s="163"/>
      <c r="BRS837" s="163"/>
      <c r="BRT837" s="163"/>
      <c r="BRU837" s="163"/>
      <c r="BRV837" s="163"/>
      <c r="BRW837" s="163"/>
      <c r="BRX837" s="163"/>
      <c r="BRY837" s="163"/>
      <c r="BRZ837" s="163"/>
      <c r="BSA837" s="163"/>
      <c r="BSB837" s="163"/>
      <c r="BSC837" s="163"/>
      <c r="BSD837" s="163"/>
      <c r="BSE837" s="163"/>
      <c r="BSF837" s="163"/>
      <c r="BSG837" s="163"/>
      <c r="BSH837" s="163"/>
      <c r="BSI837" s="163"/>
      <c r="BSJ837" s="163"/>
      <c r="BSK837" s="163"/>
      <c r="BSL837" s="163"/>
      <c r="BSM837" s="163"/>
      <c r="BSN837" s="163"/>
      <c r="BSO837" s="163"/>
      <c r="BSP837" s="163"/>
      <c r="BSQ837" s="163"/>
      <c r="BSR837" s="163"/>
      <c r="BSS837" s="163"/>
      <c r="BST837" s="163"/>
      <c r="BSU837" s="163"/>
      <c r="BSV837" s="163"/>
      <c r="BSW837" s="163"/>
      <c r="BSX837" s="163"/>
      <c r="BSY837" s="163"/>
      <c r="BSZ837" s="163"/>
      <c r="BTA837" s="163"/>
      <c r="BTB837" s="163"/>
      <c r="BTC837" s="163"/>
      <c r="BTD837" s="163"/>
      <c r="BTE837" s="163"/>
      <c r="BTF837" s="163"/>
      <c r="BTG837" s="163"/>
      <c r="BTH837" s="163"/>
      <c r="BTI837" s="163"/>
      <c r="BTJ837" s="163"/>
      <c r="BTK837" s="163"/>
      <c r="BTL837" s="163"/>
      <c r="BTM837" s="163"/>
      <c r="BTN837" s="163"/>
      <c r="BTO837" s="163"/>
      <c r="BTP837" s="163"/>
      <c r="BTQ837" s="163"/>
      <c r="BTR837" s="163"/>
      <c r="BTS837" s="163"/>
      <c r="BTT837" s="163"/>
      <c r="BTU837" s="163"/>
      <c r="BTV837" s="163"/>
      <c r="BTW837" s="163"/>
      <c r="BTX837" s="163"/>
      <c r="BTY837" s="163"/>
      <c r="BTZ837" s="163"/>
      <c r="BUA837" s="163"/>
      <c r="BUB837" s="163"/>
      <c r="BUC837" s="163"/>
      <c r="BUD837" s="163"/>
      <c r="BUE837" s="163"/>
      <c r="BUF837" s="163"/>
      <c r="BUG837" s="163"/>
      <c r="BUH837" s="163"/>
      <c r="BUI837" s="163"/>
      <c r="BUJ837" s="163"/>
      <c r="BUK837" s="163"/>
      <c r="BUL837" s="163"/>
      <c r="BUM837" s="163"/>
      <c r="BUN837" s="163"/>
      <c r="BUO837" s="163"/>
      <c r="BUP837" s="163"/>
      <c r="BUQ837" s="163"/>
      <c r="BUR837" s="163"/>
      <c r="BUS837" s="163"/>
      <c r="BUT837" s="163"/>
      <c r="BUU837" s="163"/>
      <c r="BUV837" s="163"/>
      <c r="BUW837" s="163"/>
      <c r="BUX837" s="163"/>
      <c r="BUY837" s="163"/>
      <c r="BUZ837" s="163"/>
      <c r="BVA837" s="163"/>
      <c r="BVB837" s="163"/>
      <c r="BVC837" s="163"/>
      <c r="BVD837" s="163"/>
      <c r="BVE837" s="163"/>
      <c r="BVF837" s="163"/>
      <c r="BVG837" s="163"/>
      <c r="BVH837" s="163"/>
      <c r="BVI837" s="163"/>
      <c r="BVJ837" s="163"/>
      <c r="BVK837" s="163"/>
      <c r="BVL837" s="163"/>
      <c r="BVM837" s="163"/>
      <c r="BVN837" s="163"/>
      <c r="BVO837" s="163"/>
      <c r="BVP837" s="163"/>
      <c r="BVQ837" s="163"/>
      <c r="BVR837" s="163"/>
      <c r="BVS837" s="163"/>
      <c r="BVT837" s="163"/>
      <c r="BVU837" s="163"/>
      <c r="BVV837" s="163"/>
      <c r="BVW837" s="163"/>
      <c r="BVX837" s="163"/>
      <c r="BVY837" s="163"/>
      <c r="BVZ837" s="163"/>
      <c r="BWA837" s="163"/>
      <c r="BWB837" s="163"/>
      <c r="BWC837" s="163"/>
      <c r="BWD837" s="163"/>
      <c r="BWE837" s="163"/>
      <c r="BWF837" s="163"/>
      <c r="BWG837" s="163"/>
      <c r="BWH837" s="163"/>
      <c r="BWI837" s="163"/>
      <c r="BWJ837" s="163"/>
      <c r="BWK837" s="163"/>
      <c r="BWL837" s="163"/>
      <c r="BWM837" s="163"/>
      <c r="BWN837" s="163"/>
      <c r="BWO837" s="163"/>
      <c r="BWP837" s="163"/>
      <c r="BWQ837" s="163"/>
      <c r="BWR837" s="163"/>
      <c r="BWS837" s="163"/>
      <c r="BWT837" s="163"/>
      <c r="BWU837" s="163"/>
      <c r="BWV837" s="163"/>
      <c r="BWW837" s="163"/>
      <c r="BWX837" s="163"/>
      <c r="BWY837" s="163"/>
      <c r="BWZ837" s="163"/>
      <c r="BXA837" s="163"/>
      <c r="BXB837" s="163"/>
      <c r="BXC837" s="163"/>
      <c r="BXD837" s="163"/>
      <c r="BXE837" s="163"/>
      <c r="BXF837" s="163"/>
      <c r="BXG837" s="163"/>
      <c r="BXH837" s="163"/>
      <c r="BXI837" s="163"/>
      <c r="BXJ837" s="163"/>
      <c r="BXK837" s="163"/>
      <c r="BXL837" s="163"/>
      <c r="BXM837" s="163"/>
      <c r="BXN837" s="163"/>
      <c r="BXO837" s="163"/>
      <c r="BXP837" s="163"/>
      <c r="BXQ837" s="163"/>
      <c r="BXR837" s="163"/>
      <c r="BXS837" s="163"/>
      <c r="BXT837" s="163"/>
      <c r="BXU837" s="163"/>
      <c r="BXV837" s="163"/>
      <c r="BXW837" s="163"/>
      <c r="BXX837" s="163"/>
      <c r="BXY837" s="163"/>
      <c r="BXZ837" s="163"/>
      <c r="BYA837" s="163"/>
      <c r="BYB837" s="163"/>
      <c r="BYC837" s="163"/>
      <c r="BYD837" s="163"/>
      <c r="BYE837" s="163"/>
      <c r="BYF837" s="163"/>
      <c r="BYG837" s="163"/>
      <c r="BYH837" s="163"/>
      <c r="BYI837" s="163"/>
      <c r="BYJ837" s="163"/>
      <c r="BYK837" s="163"/>
      <c r="BYL837" s="163"/>
      <c r="BYM837" s="163"/>
      <c r="BYN837" s="163"/>
      <c r="BYO837" s="163"/>
      <c r="BYP837" s="163"/>
      <c r="BYQ837" s="163"/>
      <c r="BYR837" s="163"/>
      <c r="BYS837" s="163"/>
      <c r="BYT837" s="163"/>
      <c r="BYU837" s="163"/>
      <c r="BYV837" s="163"/>
      <c r="BYW837" s="163"/>
      <c r="BYX837" s="163"/>
      <c r="BYY837" s="163"/>
      <c r="BYZ837" s="163"/>
      <c r="BZA837" s="163"/>
      <c r="BZB837" s="163"/>
      <c r="BZC837" s="163"/>
      <c r="BZD837" s="163"/>
      <c r="BZE837" s="163"/>
      <c r="BZF837" s="163"/>
      <c r="BZG837" s="163"/>
      <c r="BZH837" s="163"/>
      <c r="BZI837" s="163"/>
      <c r="BZJ837" s="163"/>
      <c r="BZK837" s="163"/>
      <c r="BZL837" s="163"/>
      <c r="BZM837" s="163"/>
      <c r="BZN837" s="163"/>
      <c r="BZO837" s="163"/>
      <c r="BZP837" s="163"/>
      <c r="BZQ837" s="163"/>
      <c r="BZR837" s="163"/>
      <c r="BZS837" s="163"/>
      <c r="BZT837" s="163"/>
      <c r="BZU837" s="163"/>
      <c r="BZV837" s="163"/>
      <c r="BZW837" s="163"/>
      <c r="BZX837" s="163"/>
      <c r="BZY837" s="163"/>
      <c r="BZZ837" s="163"/>
      <c r="CAA837" s="163"/>
      <c r="CAB837" s="163"/>
      <c r="CAC837" s="163"/>
      <c r="CAD837" s="163"/>
      <c r="CAE837" s="163"/>
      <c r="CAF837" s="163"/>
      <c r="CAG837" s="163"/>
      <c r="CAH837" s="163"/>
      <c r="CAI837" s="163"/>
      <c r="CAJ837" s="163"/>
      <c r="CAK837" s="163"/>
      <c r="CAL837" s="163"/>
      <c r="CAM837" s="163"/>
      <c r="CAN837" s="163"/>
      <c r="CAO837" s="163"/>
      <c r="CAP837" s="163"/>
      <c r="CAQ837" s="163"/>
      <c r="CAR837" s="163"/>
      <c r="CAS837" s="163"/>
      <c r="CAT837" s="163"/>
      <c r="CAU837" s="163"/>
      <c r="CAV837" s="163"/>
      <c r="CAW837" s="163"/>
      <c r="CAX837" s="163"/>
      <c r="CAY837" s="163"/>
      <c r="CAZ837" s="163"/>
      <c r="CBA837" s="163"/>
      <c r="CBB837" s="163"/>
      <c r="CBC837" s="163"/>
      <c r="CBD837" s="163"/>
      <c r="CBE837" s="163"/>
      <c r="CBF837" s="163"/>
      <c r="CBG837" s="163"/>
      <c r="CBH837" s="163"/>
      <c r="CBI837" s="163"/>
      <c r="CBJ837" s="163"/>
      <c r="CBK837" s="163"/>
      <c r="CBL837" s="163"/>
      <c r="CBM837" s="163"/>
      <c r="CBN837" s="163"/>
      <c r="CBO837" s="163"/>
      <c r="CBP837" s="163"/>
      <c r="CBQ837" s="163"/>
      <c r="CBR837" s="163"/>
      <c r="CBS837" s="163"/>
      <c r="CBT837" s="163"/>
      <c r="CBU837" s="163"/>
      <c r="CBV837" s="163"/>
      <c r="CBW837" s="163"/>
      <c r="CBX837" s="163"/>
      <c r="CBY837" s="163"/>
      <c r="CBZ837" s="163"/>
      <c r="CCA837" s="163"/>
      <c r="CCB837" s="163"/>
      <c r="CCC837" s="163"/>
      <c r="CCD837" s="163"/>
      <c r="CCE837" s="163"/>
      <c r="CCF837" s="163"/>
      <c r="CCG837" s="163"/>
      <c r="CCH837" s="163"/>
      <c r="CCI837" s="163"/>
      <c r="CCJ837" s="163"/>
      <c r="CCK837" s="163"/>
      <c r="CCL837" s="163"/>
      <c r="CCM837" s="163"/>
      <c r="CCN837" s="163"/>
      <c r="CCO837" s="163"/>
      <c r="CCP837" s="163"/>
      <c r="CCQ837" s="163"/>
      <c r="CCR837" s="163"/>
      <c r="CCS837" s="163"/>
      <c r="CCT837" s="163"/>
      <c r="CCU837" s="163"/>
      <c r="CCV837" s="163"/>
      <c r="CCW837" s="163"/>
      <c r="CCX837" s="163"/>
      <c r="CCY837" s="163"/>
      <c r="CCZ837" s="163"/>
      <c r="CDA837" s="163"/>
      <c r="CDB837" s="163"/>
      <c r="CDC837" s="163"/>
      <c r="CDD837" s="163"/>
      <c r="CDE837" s="163"/>
      <c r="CDF837" s="163"/>
      <c r="CDG837" s="163"/>
      <c r="CDH837" s="163"/>
      <c r="CDI837" s="163"/>
      <c r="CDJ837" s="163"/>
      <c r="CDK837" s="163"/>
      <c r="CDL837" s="163"/>
      <c r="CDM837" s="163"/>
      <c r="CDN837" s="163"/>
      <c r="CDO837" s="163"/>
      <c r="CDP837" s="163"/>
      <c r="CDQ837" s="163"/>
      <c r="CDR837" s="163"/>
      <c r="CDS837" s="163"/>
      <c r="CDT837" s="163"/>
      <c r="CDU837" s="163"/>
      <c r="CDV837" s="163"/>
      <c r="CDW837" s="163"/>
      <c r="CDX837" s="163"/>
      <c r="CDY837" s="163"/>
      <c r="CDZ837" s="163"/>
      <c r="CEA837" s="163"/>
      <c r="CEB837" s="163"/>
      <c r="CEC837" s="163"/>
      <c r="CED837" s="163"/>
      <c r="CEE837" s="163"/>
      <c r="CEF837" s="163"/>
      <c r="CEG837" s="163"/>
      <c r="CEH837" s="163"/>
      <c r="CEI837" s="163"/>
      <c r="CEJ837" s="163"/>
      <c r="CEK837" s="163"/>
      <c r="CEL837" s="163"/>
      <c r="CEM837" s="163"/>
      <c r="CEN837" s="163"/>
      <c r="CEO837" s="163"/>
      <c r="CEP837" s="163"/>
      <c r="CEQ837" s="163"/>
      <c r="CER837" s="163"/>
      <c r="CES837" s="163"/>
      <c r="CET837" s="163"/>
      <c r="CEU837" s="163"/>
      <c r="CEV837" s="163"/>
      <c r="CEW837" s="163"/>
      <c r="CEX837" s="163"/>
      <c r="CEY837" s="163"/>
      <c r="CEZ837" s="163"/>
      <c r="CFA837" s="163"/>
      <c r="CFB837" s="163"/>
      <c r="CFC837" s="163"/>
      <c r="CFD837" s="163"/>
      <c r="CFE837" s="163"/>
      <c r="CFF837" s="163"/>
      <c r="CFG837" s="163"/>
      <c r="CFH837" s="163"/>
      <c r="CFI837" s="163"/>
      <c r="CFJ837" s="163"/>
      <c r="CFK837" s="163"/>
      <c r="CFL837" s="163"/>
      <c r="CFM837" s="163"/>
      <c r="CFN837" s="163"/>
      <c r="CFO837" s="163"/>
      <c r="CFP837" s="163"/>
      <c r="CFQ837" s="163"/>
      <c r="CFR837" s="163"/>
      <c r="CFS837" s="163"/>
      <c r="CFT837" s="163"/>
      <c r="CFU837" s="163"/>
      <c r="CFV837" s="163"/>
      <c r="CFW837" s="163"/>
      <c r="CFX837" s="163"/>
      <c r="CFY837" s="163"/>
      <c r="CFZ837" s="163"/>
      <c r="CGA837" s="163"/>
      <c r="CGB837" s="163"/>
      <c r="CGC837" s="163"/>
      <c r="CGD837" s="163"/>
      <c r="CGE837" s="163"/>
      <c r="CGF837" s="163"/>
      <c r="CGG837" s="163"/>
      <c r="CGH837" s="163"/>
      <c r="CGI837" s="163"/>
      <c r="CGJ837" s="163"/>
      <c r="CGK837" s="163"/>
      <c r="CGL837" s="163"/>
      <c r="CGM837" s="163"/>
      <c r="CGN837" s="163"/>
      <c r="CGO837" s="163"/>
      <c r="CGP837" s="163"/>
      <c r="CGQ837" s="163"/>
      <c r="CGR837" s="163"/>
      <c r="CGS837" s="163"/>
      <c r="CGT837" s="163"/>
      <c r="CGU837" s="163"/>
      <c r="CGV837" s="163"/>
      <c r="CGW837" s="163"/>
      <c r="CGX837" s="163"/>
      <c r="CGY837" s="163"/>
      <c r="CGZ837" s="163"/>
      <c r="CHA837" s="163"/>
      <c r="CHB837" s="163"/>
      <c r="CHC837" s="163"/>
      <c r="CHD837" s="163"/>
      <c r="CHE837" s="163"/>
      <c r="CHF837" s="163"/>
      <c r="CHG837" s="163"/>
      <c r="CHH837" s="163"/>
      <c r="CHI837" s="163"/>
      <c r="CHJ837" s="163"/>
      <c r="CHK837" s="163"/>
      <c r="CHL837" s="163"/>
      <c r="CHM837" s="163"/>
      <c r="CHN837" s="163"/>
      <c r="CHO837" s="163"/>
      <c r="CHP837" s="163"/>
      <c r="CHQ837" s="163"/>
      <c r="CHR837" s="163"/>
      <c r="CHS837" s="163"/>
      <c r="CHT837" s="163"/>
      <c r="CHU837" s="163"/>
      <c r="CHV837" s="163"/>
      <c r="CHW837" s="163"/>
      <c r="CHX837" s="163"/>
      <c r="CHY837" s="163"/>
      <c r="CHZ837" s="163"/>
      <c r="CIA837" s="163"/>
      <c r="CIB837" s="163"/>
      <c r="CIC837" s="163"/>
      <c r="CID837" s="163"/>
      <c r="CIE837" s="163"/>
      <c r="CIF837" s="163"/>
      <c r="CIG837" s="163"/>
      <c r="CIH837" s="163"/>
      <c r="CII837" s="163"/>
      <c r="CIJ837" s="163"/>
      <c r="CIK837" s="163"/>
      <c r="CIL837" s="163"/>
      <c r="CIM837" s="163"/>
      <c r="CIN837" s="163"/>
      <c r="CIO837" s="163"/>
      <c r="CIP837" s="163"/>
      <c r="CIQ837" s="163"/>
      <c r="CIR837" s="163"/>
      <c r="CIS837" s="163"/>
      <c r="CIT837" s="163"/>
      <c r="CIU837" s="163"/>
      <c r="CIV837" s="163"/>
      <c r="CIW837" s="163"/>
      <c r="CIX837" s="163"/>
      <c r="CIY837" s="163"/>
      <c r="CIZ837" s="163"/>
      <c r="CJA837" s="163"/>
      <c r="CJB837" s="163"/>
      <c r="CJC837" s="163"/>
      <c r="CJD837" s="163"/>
      <c r="CJE837" s="163"/>
      <c r="CJF837" s="163"/>
      <c r="CJG837" s="163"/>
      <c r="CJH837" s="163"/>
      <c r="CJI837" s="163"/>
      <c r="CJJ837" s="163"/>
      <c r="CJK837" s="163"/>
      <c r="CJL837" s="163"/>
      <c r="CJM837" s="163"/>
      <c r="CJN837" s="163"/>
      <c r="CJO837" s="163"/>
      <c r="CJP837" s="163"/>
      <c r="CJQ837" s="163"/>
      <c r="CJR837" s="163"/>
      <c r="CJS837" s="163"/>
      <c r="CJT837" s="163"/>
      <c r="CJU837" s="163"/>
      <c r="CJV837" s="163"/>
      <c r="CJW837" s="163"/>
      <c r="CJX837" s="163"/>
      <c r="CJY837" s="163"/>
      <c r="CJZ837" s="163"/>
      <c r="CKA837" s="163"/>
      <c r="CKB837" s="163"/>
      <c r="CKC837" s="163"/>
      <c r="CKD837" s="163"/>
      <c r="CKE837" s="163"/>
      <c r="CKF837" s="163"/>
      <c r="CKG837" s="163"/>
      <c r="CKH837" s="163"/>
      <c r="CKI837" s="163"/>
      <c r="CKJ837" s="163"/>
      <c r="CKK837" s="163"/>
      <c r="CKL837" s="163"/>
      <c r="CKM837" s="163"/>
      <c r="CKN837" s="163"/>
      <c r="CKO837" s="163"/>
      <c r="CKP837" s="163"/>
      <c r="CKQ837" s="163"/>
      <c r="CKR837" s="163"/>
      <c r="CKS837" s="163"/>
      <c r="CKT837" s="163"/>
      <c r="CKU837" s="163"/>
      <c r="CKV837" s="163"/>
      <c r="CKW837" s="163"/>
      <c r="CKX837" s="163"/>
      <c r="CKY837" s="163"/>
      <c r="CKZ837" s="163"/>
      <c r="CLA837" s="163"/>
      <c r="CLB837" s="163"/>
      <c r="CLC837" s="163"/>
      <c r="CLD837" s="163"/>
      <c r="CLE837" s="163"/>
      <c r="CLF837" s="163"/>
      <c r="CLG837" s="163"/>
      <c r="CLH837" s="163"/>
      <c r="CLI837" s="163"/>
      <c r="CLJ837" s="163"/>
      <c r="CLK837" s="163"/>
      <c r="CLL837" s="163"/>
      <c r="CLM837" s="163"/>
      <c r="CLN837" s="163"/>
      <c r="CLO837" s="163"/>
      <c r="CLP837" s="163"/>
      <c r="CLQ837" s="163"/>
      <c r="CLR837" s="163"/>
      <c r="CLS837" s="163"/>
      <c r="CLT837" s="163"/>
      <c r="CLU837" s="163"/>
      <c r="CLV837" s="163"/>
      <c r="CLW837" s="163"/>
      <c r="CLX837" s="163"/>
      <c r="CLY837" s="163"/>
      <c r="CLZ837" s="163"/>
      <c r="CMA837" s="163"/>
      <c r="CMB837" s="163"/>
      <c r="CMC837" s="163"/>
      <c r="CMD837" s="163"/>
      <c r="CME837" s="163"/>
      <c r="CMF837" s="163"/>
      <c r="CMG837" s="163"/>
      <c r="CMH837" s="163"/>
      <c r="CMI837" s="163"/>
      <c r="CMJ837" s="163"/>
      <c r="CMK837" s="163"/>
      <c r="CML837" s="163"/>
      <c r="CMM837" s="163"/>
      <c r="CMN837" s="163"/>
      <c r="CMO837" s="163"/>
      <c r="CMP837" s="163"/>
      <c r="CMQ837" s="163"/>
      <c r="CMR837" s="163"/>
      <c r="CMS837" s="163"/>
      <c r="CMT837" s="163"/>
      <c r="CMU837" s="163"/>
      <c r="CMV837" s="163"/>
      <c r="CMW837" s="163"/>
      <c r="CMX837" s="163"/>
      <c r="CMY837" s="163"/>
      <c r="CMZ837" s="163"/>
      <c r="CNA837" s="163"/>
      <c r="CNB837" s="163"/>
      <c r="CNC837" s="163"/>
      <c r="CND837" s="163"/>
      <c r="CNE837" s="163"/>
      <c r="CNF837" s="163"/>
      <c r="CNG837" s="163"/>
      <c r="CNH837" s="163"/>
      <c r="CNI837" s="163"/>
      <c r="CNJ837" s="163"/>
      <c r="CNK837" s="163"/>
      <c r="CNL837" s="163"/>
      <c r="CNM837" s="163"/>
      <c r="CNN837" s="163"/>
      <c r="CNO837" s="163"/>
      <c r="CNP837" s="163"/>
      <c r="CNQ837" s="163"/>
      <c r="CNR837" s="163"/>
      <c r="CNS837" s="163"/>
      <c r="CNT837" s="163"/>
      <c r="CNU837" s="163"/>
      <c r="CNV837" s="163"/>
      <c r="CNW837" s="163"/>
      <c r="CNX837" s="163"/>
      <c r="CNY837" s="163"/>
      <c r="CNZ837" s="163"/>
      <c r="COA837" s="163"/>
      <c r="COB837" s="163"/>
      <c r="COC837" s="163"/>
      <c r="COD837" s="163"/>
      <c r="COE837" s="163"/>
      <c r="COF837" s="163"/>
      <c r="COG837" s="163"/>
      <c r="COH837" s="163"/>
      <c r="COI837" s="163"/>
      <c r="COJ837" s="163"/>
      <c r="COK837" s="163"/>
      <c r="COL837" s="163"/>
      <c r="COM837" s="163"/>
      <c r="CON837" s="163"/>
      <c r="COO837" s="163"/>
      <c r="COP837" s="163"/>
      <c r="COQ837" s="163"/>
      <c r="COR837" s="163"/>
      <c r="COS837" s="163"/>
      <c r="COT837" s="163"/>
      <c r="COU837" s="163"/>
      <c r="COV837" s="163"/>
      <c r="COW837" s="163"/>
      <c r="COX837" s="163"/>
      <c r="COY837" s="163"/>
      <c r="COZ837" s="163"/>
      <c r="CPA837" s="163"/>
      <c r="CPB837" s="163"/>
      <c r="CPC837" s="163"/>
      <c r="CPD837" s="163"/>
      <c r="CPE837" s="163"/>
      <c r="CPF837" s="163"/>
      <c r="CPG837" s="163"/>
      <c r="CPH837" s="163"/>
      <c r="CPI837" s="163"/>
      <c r="CPJ837" s="163"/>
      <c r="CPK837" s="163"/>
      <c r="CPL837" s="163"/>
      <c r="CPM837" s="163"/>
      <c r="CPN837" s="163"/>
      <c r="CPO837" s="163"/>
      <c r="CPP837" s="163"/>
      <c r="CPQ837" s="163"/>
      <c r="CPR837" s="163"/>
      <c r="CPS837" s="163"/>
      <c r="CPT837" s="163"/>
      <c r="CPU837" s="163"/>
      <c r="CPV837" s="163"/>
      <c r="CPW837" s="163"/>
      <c r="CPX837" s="163"/>
      <c r="CPY837" s="163"/>
      <c r="CPZ837" s="163"/>
      <c r="CQA837" s="163"/>
      <c r="CQB837" s="163"/>
      <c r="CQC837" s="163"/>
      <c r="CQD837" s="163"/>
      <c r="CQE837" s="163"/>
      <c r="CQF837" s="163"/>
      <c r="CQG837" s="163"/>
      <c r="CQH837" s="163"/>
      <c r="CQI837" s="163"/>
      <c r="CQJ837" s="163"/>
      <c r="CQK837" s="163"/>
      <c r="CQL837" s="163"/>
      <c r="CQM837" s="163"/>
      <c r="CQN837" s="163"/>
      <c r="CQO837" s="163"/>
      <c r="CQP837" s="163"/>
      <c r="CQQ837" s="163"/>
      <c r="CQR837" s="163"/>
      <c r="CQS837" s="163"/>
      <c r="CQT837" s="163"/>
      <c r="CQU837" s="163"/>
      <c r="CQV837" s="163"/>
      <c r="CQW837" s="163"/>
      <c r="CQX837" s="163"/>
      <c r="CQY837" s="163"/>
      <c r="CQZ837" s="163"/>
      <c r="CRA837" s="163"/>
      <c r="CRB837" s="163"/>
      <c r="CRC837" s="163"/>
      <c r="CRD837" s="163"/>
      <c r="CRE837" s="163"/>
      <c r="CRF837" s="163"/>
      <c r="CRG837" s="163"/>
      <c r="CRH837" s="163"/>
      <c r="CRI837" s="163"/>
      <c r="CRJ837" s="163"/>
      <c r="CRK837" s="163"/>
      <c r="CRL837" s="163"/>
      <c r="CRM837" s="163"/>
      <c r="CRN837" s="163"/>
      <c r="CRO837" s="163"/>
      <c r="CRP837" s="163"/>
      <c r="CRQ837" s="163"/>
      <c r="CRR837" s="163"/>
      <c r="CRS837" s="163"/>
      <c r="CRT837" s="163"/>
      <c r="CRU837" s="163"/>
      <c r="CRV837" s="163"/>
      <c r="CRW837" s="163"/>
      <c r="CRX837" s="163"/>
      <c r="CRY837" s="163"/>
      <c r="CRZ837" s="163"/>
      <c r="CSA837" s="163"/>
      <c r="CSB837" s="163"/>
      <c r="CSC837" s="163"/>
      <c r="CSD837" s="163"/>
      <c r="CSE837" s="163"/>
      <c r="CSF837" s="163"/>
      <c r="CSG837" s="163"/>
      <c r="CSH837" s="163"/>
      <c r="CSI837" s="163"/>
      <c r="CSJ837" s="163"/>
      <c r="CSK837" s="163"/>
      <c r="CSL837" s="163"/>
      <c r="CSM837" s="163"/>
      <c r="CSN837" s="163"/>
      <c r="CSO837" s="163"/>
      <c r="CSP837" s="163"/>
      <c r="CSQ837" s="163"/>
      <c r="CSR837" s="163"/>
      <c r="CSS837" s="163"/>
      <c r="CST837" s="163"/>
      <c r="CSU837" s="163"/>
      <c r="CSV837" s="163"/>
      <c r="CSW837" s="163"/>
      <c r="CSX837" s="163"/>
      <c r="CSY837" s="163"/>
      <c r="CSZ837" s="163"/>
      <c r="CTA837" s="163"/>
      <c r="CTB837" s="163"/>
      <c r="CTC837" s="163"/>
      <c r="CTD837" s="163"/>
      <c r="CTE837" s="163"/>
      <c r="CTF837" s="163"/>
      <c r="CTG837" s="163"/>
      <c r="CTH837" s="163"/>
      <c r="CTI837" s="163"/>
      <c r="CTJ837" s="163"/>
      <c r="CTK837" s="163"/>
      <c r="CTL837" s="163"/>
      <c r="CTM837" s="163"/>
      <c r="CTN837" s="163"/>
      <c r="CTO837" s="163"/>
      <c r="CTP837" s="163"/>
      <c r="CTQ837" s="163"/>
      <c r="CTR837" s="163"/>
      <c r="CTS837" s="163"/>
      <c r="CTT837" s="163"/>
      <c r="CTU837" s="163"/>
      <c r="CTV837" s="163"/>
      <c r="CTW837" s="163"/>
      <c r="CTX837" s="163"/>
      <c r="CTY837" s="163"/>
      <c r="CTZ837" s="163"/>
      <c r="CUA837" s="163"/>
      <c r="CUB837" s="163"/>
      <c r="CUC837" s="163"/>
      <c r="CUD837" s="163"/>
      <c r="CUE837" s="163"/>
      <c r="CUF837" s="163"/>
      <c r="CUG837" s="163"/>
      <c r="CUH837" s="163"/>
      <c r="CUI837" s="163"/>
      <c r="CUJ837" s="163"/>
      <c r="CUK837" s="163"/>
      <c r="CUL837" s="163"/>
      <c r="CUM837" s="163"/>
      <c r="CUN837" s="163"/>
      <c r="CUO837" s="163"/>
      <c r="CUP837" s="163"/>
      <c r="CUQ837" s="163"/>
      <c r="CUR837" s="163"/>
      <c r="CUS837" s="163"/>
      <c r="CUT837" s="163"/>
      <c r="CUU837" s="163"/>
      <c r="CUV837" s="163"/>
      <c r="CUW837" s="163"/>
      <c r="CUX837" s="163"/>
      <c r="CUY837" s="163"/>
      <c r="CUZ837" s="163"/>
      <c r="CVA837" s="163"/>
      <c r="CVB837" s="163"/>
      <c r="CVC837" s="163"/>
      <c r="CVD837" s="163"/>
      <c r="CVE837" s="163"/>
      <c r="CVF837" s="163"/>
      <c r="CVG837" s="163"/>
      <c r="CVH837" s="163"/>
      <c r="CVI837" s="163"/>
      <c r="CVJ837" s="163"/>
      <c r="CVK837" s="163"/>
      <c r="CVL837" s="163"/>
      <c r="CVM837" s="163"/>
      <c r="CVN837" s="163"/>
      <c r="CVO837" s="163"/>
      <c r="CVP837" s="163"/>
      <c r="CVQ837" s="163"/>
      <c r="CVR837" s="163"/>
      <c r="CVS837" s="163"/>
      <c r="CVT837" s="163"/>
      <c r="CVU837" s="163"/>
      <c r="CVV837" s="163"/>
      <c r="CVW837" s="163"/>
      <c r="CVX837" s="163"/>
      <c r="CVY837" s="163"/>
      <c r="CVZ837" s="163"/>
      <c r="CWA837" s="163"/>
      <c r="CWB837" s="163"/>
      <c r="CWC837" s="163"/>
      <c r="CWD837" s="163"/>
      <c r="CWE837" s="163"/>
      <c r="CWF837" s="163"/>
      <c r="CWG837" s="163"/>
      <c r="CWH837" s="163"/>
      <c r="CWI837" s="163"/>
      <c r="CWJ837" s="163"/>
      <c r="CWK837" s="163"/>
      <c r="CWL837" s="163"/>
      <c r="CWM837" s="163"/>
      <c r="CWN837" s="163"/>
      <c r="CWO837" s="163"/>
      <c r="CWP837" s="163"/>
      <c r="CWQ837" s="163"/>
      <c r="CWR837" s="163"/>
      <c r="CWS837" s="163"/>
      <c r="CWT837" s="163"/>
      <c r="CWU837" s="163"/>
      <c r="CWV837" s="163"/>
      <c r="CWW837" s="163"/>
      <c r="CWX837" s="163"/>
      <c r="CWY837" s="163"/>
      <c r="CWZ837" s="163"/>
      <c r="CXA837" s="163"/>
      <c r="CXB837" s="163"/>
      <c r="CXC837" s="163"/>
      <c r="CXD837" s="163"/>
      <c r="CXE837" s="163"/>
      <c r="CXF837" s="163"/>
      <c r="CXG837" s="163"/>
      <c r="CXH837" s="163"/>
      <c r="CXI837" s="163"/>
      <c r="CXJ837" s="163"/>
      <c r="CXK837" s="163"/>
      <c r="CXL837" s="163"/>
      <c r="CXM837" s="163"/>
      <c r="CXN837" s="163"/>
      <c r="CXO837" s="163"/>
      <c r="CXP837" s="163"/>
      <c r="CXQ837" s="163"/>
      <c r="CXR837" s="163"/>
      <c r="CXS837" s="163"/>
      <c r="CXT837" s="163"/>
      <c r="CXU837" s="163"/>
      <c r="CXV837" s="163"/>
      <c r="CXW837" s="163"/>
      <c r="CXX837" s="163"/>
      <c r="CXY837" s="163"/>
      <c r="CXZ837" s="163"/>
      <c r="CYA837" s="163"/>
      <c r="CYB837" s="163"/>
      <c r="CYC837" s="163"/>
      <c r="CYD837" s="163"/>
      <c r="CYE837" s="163"/>
      <c r="CYF837" s="163"/>
      <c r="CYG837" s="163"/>
      <c r="CYH837" s="163"/>
      <c r="CYI837" s="163"/>
      <c r="CYJ837" s="163"/>
      <c r="CYK837" s="163"/>
      <c r="CYL837" s="163"/>
      <c r="CYM837" s="163"/>
      <c r="CYN837" s="163"/>
      <c r="CYO837" s="163"/>
      <c r="CYP837" s="163"/>
      <c r="CYQ837" s="163"/>
      <c r="CYR837" s="163"/>
      <c r="CYS837" s="163"/>
      <c r="CYT837" s="163"/>
      <c r="CYU837" s="163"/>
      <c r="CYV837" s="163"/>
      <c r="CYW837" s="163"/>
      <c r="CYX837" s="163"/>
      <c r="CYY837" s="163"/>
      <c r="CYZ837" s="163"/>
      <c r="CZA837" s="163"/>
      <c r="CZB837" s="163"/>
      <c r="CZC837" s="163"/>
      <c r="CZD837" s="163"/>
      <c r="CZE837" s="163"/>
      <c r="CZF837" s="163"/>
      <c r="CZG837" s="163"/>
      <c r="CZH837" s="163"/>
      <c r="CZI837" s="163"/>
      <c r="CZJ837" s="163"/>
      <c r="CZK837" s="163"/>
      <c r="CZL837" s="163"/>
      <c r="CZM837" s="163"/>
      <c r="CZN837" s="163"/>
      <c r="CZO837" s="163"/>
      <c r="CZP837" s="163"/>
      <c r="CZQ837" s="163"/>
      <c r="CZR837" s="163"/>
      <c r="CZS837" s="163"/>
      <c r="CZT837" s="163"/>
      <c r="CZU837" s="163"/>
      <c r="CZV837" s="163"/>
      <c r="CZW837" s="163"/>
      <c r="CZX837" s="163"/>
      <c r="CZY837" s="163"/>
      <c r="CZZ837" s="163"/>
      <c r="DAA837" s="163"/>
      <c r="DAB837" s="163"/>
      <c r="DAC837" s="163"/>
      <c r="DAD837" s="163"/>
      <c r="DAE837" s="163"/>
      <c r="DAF837" s="163"/>
      <c r="DAG837" s="163"/>
      <c r="DAH837" s="163"/>
      <c r="DAI837" s="163"/>
      <c r="DAJ837" s="163"/>
      <c r="DAK837" s="163"/>
      <c r="DAL837" s="163"/>
      <c r="DAM837" s="163"/>
      <c r="DAN837" s="163"/>
      <c r="DAO837" s="163"/>
      <c r="DAP837" s="163"/>
      <c r="DAQ837" s="163"/>
      <c r="DAR837" s="163"/>
      <c r="DAS837" s="163"/>
      <c r="DAT837" s="163"/>
      <c r="DAU837" s="163"/>
      <c r="DAV837" s="163"/>
      <c r="DAW837" s="163"/>
      <c r="DAX837" s="163"/>
      <c r="DAY837" s="163"/>
      <c r="DAZ837" s="163"/>
      <c r="DBA837" s="163"/>
      <c r="DBB837" s="163"/>
      <c r="DBC837" s="163"/>
      <c r="DBD837" s="163"/>
      <c r="DBE837" s="163"/>
      <c r="DBF837" s="163"/>
      <c r="DBG837" s="163"/>
      <c r="DBH837" s="163"/>
      <c r="DBI837" s="163"/>
      <c r="DBJ837" s="163"/>
      <c r="DBK837" s="163"/>
      <c r="DBL837" s="163"/>
      <c r="DBM837" s="163"/>
      <c r="DBN837" s="163"/>
      <c r="DBO837" s="163"/>
      <c r="DBP837" s="163"/>
      <c r="DBQ837" s="163"/>
      <c r="DBR837" s="163"/>
      <c r="DBS837" s="163"/>
      <c r="DBT837" s="163"/>
      <c r="DBU837" s="163"/>
      <c r="DBV837" s="163"/>
      <c r="DBW837" s="163"/>
      <c r="DBX837" s="163"/>
      <c r="DBY837" s="163"/>
      <c r="DBZ837" s="163"/>
      <c r="DCA837" s="163"/>
      <c r="DCB837" s="163"/>
      <c r="DCC837" s="163"/>
      <c r="DCD837" s="163"/>
      <c r="DCE837" s="163"/>
      <c r="DCF837" s="163"/>
      <c r="DCG837" s="163"/>
      <c r="DCH837" s="163"/>
      <c r="DCI837" s="163"/>
      <c r="DCJ837" s="163"/>
      <c r="DCK837" s="163"/>
      <c r="DCL837" s="163"/>
      <c r="DCM837" s="163"/>
      <c r="DCN837" s="163"/>
      <c r="DCO837" s="163"/>
      <c r="DCP837" s="163"/>
      <c r="DCQ837" s="163"/>
      <c r="DCR837" s="163"/>
      <c r="DCS837" s="163"/>
      <c r="DCT837" s="163"/>
      <c r="DCU837" s="163"/>
      <c r="DCV837" s="163"/>
      <c r="DCW837" s="163"/>
      <c r="DCX837" s="163"/>
      <c r="DCY837" s="163"/>
      <c r="DCZ837" s="163"/>
      <c r="DDA837" s="163"/>
      <c r="DDB837" s="163"/>
      <c r="DDC837" s="163"/>
      <c r="DDD837" s="163"/>
      <c r="DDE837" s="163"/>
      <c r="DDF837" s="163"/>
      <c r="DDG837" s="163"/>
      <c r="DDH837" s="163"/>
      <c r="DDI837" s="163"/>
      <c r="DDJ837" s="163"/>
      <c r="DDK837" s="163"/>
      <c r="DDL837" s="163"/>
      <c r="DDM837" s="163"/>
      <c r="DDN837" s="163"/>
      <c r="DDO837" s="163"/>
      <c r="DDP837" s="163"/>
      <c r="DDQ837" s="163"/>
      <c r="DDR837" s="163"/>
      <c r="DDS837" s="163"/>
      <c r="DDT837" s="163"/>
      <c r="DDU837" s="163"/>
      <c r="DDV837" s="163"/>
      <c r="DDW837" s="163"/>
      <c r="DDX837" s="163"/>
      <c r="DDY837" s="163"/>
      <c r="DDZ837" s="163"/>
      <c r="DEA837" s="163"/>
      <c r="DEB837" s="163"/>
      <c r="DEC837" s="163"/>
      <c r="DED837" s="163"/>
      <c r="DEE837" s="163"/>
      <c r="DEF837" s="163"/>
      <c r="DEG837" s="163"/>
      <c r="DEH837" s="163"/>
      <c r="DEI837" s="163"/>
      <c r="DEJ837" s="163"/>
      <c r="DEK837" s="163"/>
      <c r="DEL837" s="163"/>
      <c r="DEM837" s="163"/>
      <c r="DEN837" s="163"/>
      <c r="DEO837" s="163"/>
      <c r="DEP837" s="163"/>
      <c r="DEQ837" s="163"/>
      <c r="DER837" s="163"/>
      <c r="DES837" s="163"/>
      <c r="DET837" s="163"/>
      <c r="DEU837" s="163"/>
      <c r="DEV837" s="163"/>
      <c r="DEW837" s="163"/>
      <c r="DEX837" s="163"/>
      <c r="DEY837" s="163"/>
      <c r="DEZ837" s="163"/>
      <c r="DFA837" s="163"/>
      <c r="DFB837" s="163"/>
      <c r="DFC837" s="163"/>
      <c r="DFD837" s="163"/>
      <c r="DFE837" s="163"/>
      <c r="DFF837" s="163"/>
      <c r="DFG837" s="163"/>
      <c r="DFH837" s="163"/>
      <c r="DFI837" s="163"/>
      <c r="DFJ837" s="163"/>
      <c r="DFK837" s="163"/>
      <c r="DFL837" s="163"/>
      <c r="DFM837" s="163"/>
      <c r="DFN837" s="163"/>
      <c r="DFO837" s="163"/>
      <c r="DFP837" s="163"/>
      <c r="DFQ837" s="163"/>
      <c r="DFR837" s="163"/>
      <c r="DFS837" s="163"/>
      <c r="DFT837" s="163"/>
      <c r="DFU837" s="163"/>
      <c r="DFV837" s="163"/>
      <c r="DFW837" s="163"/>
      <c r="DFX837" s="163"/>
      <c r="DFY837" s="163"/>
      <c r="DFZ837" s="163"/>
      <c r="DGA837" s="163"/>
      <c r="DGB837" s="163"/>
      <c r="DGC837" s="163"/>
      <c r="DGD837" s="163"/>
      <c r="DGE837" s="163"/>
      <c r="DGF837" s="163"/>
      <c r="DGG837" s="163"/>
      <c r="DGH837" s="163"/>
      <c r="DGI837" s="163"/>
      <c r="DGJ837" s="163"/>
      <c r="DGK837" s="163"/>
      <c r="DGL837" s="163"/>
      <c r="DGM837" s="163"/>
      <c r="DGN837" s="163"/>
      <c r="DGO837" s="163"/>
      <c r="DGP837" s="163"/>
      <c r="DGQ837" s="163"/>
      <c r="DGR837" s="163"/>
      <c r="DGS837" s="163"/>
      <c r="DGT837" s="163"/>
      <c r="DGU837" s="163"/>
      <c r="DGV837" s="163"/>
      <c r="DGW837" s="163"/>
      <c r="DGX837" s="163"/>
      <c r="DGY837" s="163"/>
      <c r="DGZ837" s="163"/>
      <c r="DHA837" s="163"/>
      <c r="DHB837" s="163"/>
      <c r="DHC837" s="163"/>
      <c r="DHD837" s="163"/>
      <c r="DHE837" s="163"/>
      <c r="DHF837" s="163"/>
      <c r="DHG837" s="163"/>
      <c r="DHH837" s="163"/>
      <c r="DHI837" s="163"/>
      <c r="DHJ837" s="163"/>
      <c r="DHK837" s="163"/>
      <c r="DHL837" s="163"/>
      <c r="DHM837" s="163"/>
      <c r="DHN837" s="163"/>
      <c r="DHO837" s="163"/>
      <c r="DHP837" s="163"/>
      <c r="DHQ837" s="163"/>
      <c r="DHR837" s="163"/>
      <c r="DHS837" s="163"/>
      <c r="DHT837" s="163"/>
      <c r="DHU837" s="163"/>
      <c r="DHV837" s="163"/>
      <c r="DHW837" s="163"/>
      <c r="DHX837" s="163"/>
      <c r="DHY837" s="163"/>
      <c r="DHZ837" s="163"/>
      <c r="DIA837" s="163"/>
      <c r="DIB837" s="163"/>
      <c r="DIC837" s="163"/>
      <c r="DID837" s="163"/>
      <c r="DIE837" s="163"/>
      <c r="DIF837" s="163"/>
      <c r="DIG837" s="163"/>
      <c r="DIH837" s="163"/>
      <c r="DII837" s="163"/>
      <c r="DIJ837" s="163"/>
      <c r="DIK837" s="163"/>
      <c r="DIL837" s="163"/>
      <c r="DIM837" s="163"/>
      <c r="DIN837" s="163"/>
      <c r="DIO837" s="163"/>
      <c r="DIP837" s="163"/>
      <c r="DIQ837" s="163"/>
      <c r="DIR837" s="163"/>
      <c r="DIS837" s="163"/>
      <c r="DIT837" s="163"/>
      <c r="DIU837" s="163"/>
      <c r="DIV837" s="163"/>
      <c r="DIW837" s="163"/>
      <c r="DIX837" s="163"/>
      <c r="DIY837" s="163"/>
      <c r="DIZ837" s="163"/>
      <c r="DJA837" s="163"/>
      <c r="DJB837" s="163"/>
      <c r="DJC837" s="163"/>
      <c r="DJD837" s="163"/>
      <c r="DJE837" s="163"/>
      <c r="DJF837" s="163"/>
      <c r="DJG837" s="163"/>
      <c r="DJH837" s="163"/>
      <c r="DJI837" s="163"/>
      <c r="DJJ837" s="163"/>
      <c r="DJK837" s="163"/>
      <c r="DJL837" s="163"/>
      <c r="DJM837" s="163"/>
      <c r="DJN837" s="163"/>
      <c r="DJO837" s="163"/>
      <c r="DJP837" s="163"/>
      <c r="DJQ837" s="163"/>
      <c r="DJR837" s="163"/>
      <c r="DJS837" s="163"/>
      <c r="DJT837" s="163"/>
      <c r="DJU837" s="163"/>
      <c r="DJV837" s="163"/>
      <c r="DJW837" s="163"/>
      <c r="DJX837" s="163"/>
      <c r="DJY837" s="163"/>
      <c r="DJZ837" s="163"/>
      <c r="DKA837" s="163"/>
      <c r="DKB837" s="163"/>
      <c r="DKC837" s="163"/>
      <c r="DKD837" s="163"/>
      <c r="DKE837" s="163"/>
      <c r="DKF837" s="163"/>
      <c r="DKG837" s="163"/>
      <c r="DKH837" s="163"/>
      <c r="DKI837" s="163"/>
      <c r="DKJ837" s="163"/>
      <c r="DKK837" s="163"/>
      <c r="DKL837" s="163"/>
      <c r="DKM837" s="163"/>
      <c r="DKN837" s="163"/>
      <c r="DKO837" s="163"/>
      <c r="DKP837" s="163"/>
      <c r="DKQ837" s="163"/>
      <c r="DKR837" s="163"/>
      <c r="DKS837" s="163"/>
      <c r="DKT837" s="163"/>
      <c r="DKU837" s="163"/>
      <c r="DKV837" s="163"/>
      <c r="DKW837" s="163"/>
      <c r="DKX837" s="163"/>
      <c r="DKY837" s="163"/>
      <c r="DKZ837" s="163"/>
      <c r="DLA837" s="163"/>
      <c r="DLB837" s="163"/>
      <c r="DLC837" s="163"/>
      <c r="DLD837" s="163"/>
      <c r="DLE837" s="163"/>
      <c r="DLF837" s="163"/>
      <c r="DLG837" s="163"/>
      <c r="DLH837" s="163"/>
      <c r="DLI837" s="163"/>
      <c r="DLJ837" s="163"/>
      <c r="DLK837" s="163"/>
      <c r="DLL837" s="163"/>
      <c r="DLM837" s="163"/>
      <c r="DLN837" s="163"/>
      <c r="DLO837" s="163"/>
      <c r="DLP837" s="163"/>
      <c r="DLQ837" s="163"/>
      <c r="DLR837" s="163"/>
      <c r="DLS837" s="163"/>
      <c r="DLT837" s="163"/>
      <c r="DLU837" s="163"/>
      <c r="DLV837" s="163"/>
      <c r="DLW837" s="163"/>
      <c r="DLX837" s="163"/>
      <c r="DLY837" s="163"/>
      <c r="DLZ837" s="163"/>
      <c r="DMA837" s="163"/>
      <c r="DMB837" s="163"/>
      <c r="DMC837" s="163"/>
      <c r="DMD837" s="163"/>
      <c r="DME837" s="163"/>
      <c r="DMF837" s="163"/>
      <c r="DMG837" s="163"/>
      <c r="DMH837" s="163"/>
      <c r="DMI837" s="163"/>
      <c r="DMJ837" s="163"/>
      <c r="DMK837" s="163"/>
      <c r="DML837" s="163"/>
      <c r="DMM837" s="163"/>
      <c r="DMN837" s="163"/>
      <c r="DMO837" s="163"/>
      <c r="DMP837" s="163"/>
      <c r="DMQ837" s="163"/>
      <c r="DMR837" s="163"/>
      <c r="DMS837" s="163"/>
      <c r="DMT837" s="163"/>
      <c r="DMU837" s="163"/>
      <c r="DMV837" s="163"/>
      <c r="DMW837" s="163"/>
      <c r="DMX837" s="163"/>
      <c r="DMY837" s="163"/>
      <c r="DMZ837" s="163"/>
      <c r="DNA837" s="163"/>
      <c r="DNB837" s="163"/>
      <c r="DNC837" s="163"/>
      <c r="DND837" s="163"/>
      <c r="DNE837" s="163"/>
      <c r="DNF837" s="163"/>
      <c r="DNG837" s="163"/>
      <c r="DNH837" s="163"/>
      <c r="DNI837" s="163"/>
      <c r="DNJ837" s="163"/>
      <c r="DNK837" s="163"/>
      <c r="DNL837" s="163"/>
      <c r="DNM837" s="163"/>
      <c r="DNN837" s="163"/>
      <c r="DNO837" s="163"/>
      <c r="DNP837" s="163"/>
      <c r="DNQ837" s="163"/>
      <c r="DNR837" s="163"/>
      <c r="DNS837" s="163"/>
      <c r="DNT837" s="163"/>
      <c r="DNU837" s="163"/>
      <c r="DNV837" s="163"/>
      <c r="DNW837" s="163"/>
      <c r="DNX837" s="163"/>
      <c r="DNY837" s="163"/>
      <c r="DNZ837" s="163"/>
      <c r="DOA837" s="163"/>
      <c r="DOB837" s="163"/>
      <c r="DOC837" s="163"/>
      <c r="DOD837" s="163"/>
      <c r="DOE837" s="163"/>
      <c r="DOF837" s="163"/>
      <c r="DOG837" s="163"/>
      <c r="DOH837" s="163"/>
      <c r="DOI837" s="163"/>
      <c r="DOJ837" s="163"/>
      <c r="DOK837" s="163"/>
      <c r="DOL837" s="163"/>
      <c r="DOM837" s="163"/>
      <c r="DON837" s="163"/>
      <c r="DOO837" s="163"/>
      <c r="DOP837" s="163"/>
      <c r="DOQ837" s="163"/>
      <c r="DOR837" s="163"/>
      <c r="DOS837" s="163"/>
      <c r="DOT837" s="163"/>
      <c r="DOU837" s="163"/>
      <c r="DOV837" s="163"/>
      <c r="DOW837" s="163"/>
      <c r="DOX837" s="163"/>
      <c r="DOY837" s="163"/>
      <c r="DOZ837" s="163"/>
      <c r="DPA837" s="163"/>
      <c r="DPB837" s="163"/>
      <c r="DPC837" s="163"/>
      <c r="DPD837" s="163"/>
      <c r="DPE837" s="163"/>
      <c r="DPF837" s="163"/>
      <c r="DPG837" s="163"/>
      <c r="DPH837" s="163"/>
      <c r="DPI837" s="163"/>
      <c r="DPJ837" s="163"/>
      <c r="DPK837" s="163"/>
      <c r="DPL837" s="163"/>
      <c r="DPM837" s="163"/>
      <c r="DPN837" s="163"/>
      <c r="DPO837" s="163"/>
      <c r="DPP837" s="163"/>
      <c r="DPQ837" s="163"/>
      <c r="DPR837" s="163"/>
      <c r="DPS837" s="163"/>
      <c r="DPT837" s="163"/>
      <c r="DPU837" s="163"/>
      <c r="DPV837" s="163"/>
      <c r="DPW837" s="163"/>
      <c r="DPX837" s="163"/>
      <c r="DPY837" s="163"/>
      <c r="DPZ837" s="163"/>
      <c r="DQA837" s="163"/>
      <c r="DQB837" s="163"/>
      <c r="DQC837" s="163"/>
      <c r="DQD837" s="163"/>
      <c r="DQE837" s="163"/>
      <c r="DQF837" s="163"/>
      <c r="DQG837" s="163"/>
      <c r="DQH837" s="163"/>
      <c r="DQI837" s="163"/>
      <c r="DQJ837" s="163"/>
      <c r="DQK837" s="163"/>
      <c r="DQL837" s="163"/>
      <c r="DQM837" s="163"/>
      <c r="DQN837" s="163"/>
      <c r="DQO837" s="163"/>
      <c r="DQP837" s="163"/>
      <c r="DQQ837" s="163"/>
      <c r="DQR837" s="163"/>
      <c r="DQS837" s="163"/>
      <c r="DQT837" s="163"/>
      <c r="DQU837" s="163"/>
      <c r="DQV837" s="163"/>
      <c r="DQW837" s="163"/>
      <c r="DQX837" s="163"/>
      <c r="DQY837" s="163"/>
      <c r="DQZ837" s="163"/>
      <c r="DRA837" s="163"/>
      <c r="DRB837" s="163"/>
      <c r="DRC837" s="163"/>
      <c r="DRD837" s="163"/>
      <c r="DRE837" s="163"/>
      <c r="DRF837" s="163"/>
      <c r="DRG837" s="163"/>
      <c r="DRH837" s="163"/>
      <c r="DRI837" s="163"/>
      <c r="DRJ837" s="163"/>
      <c r="DRK837" s="163"/>
      <c r="DRL837" s="163"/>
      <c r="DRM837" s="163"/>
      <c r="DRN837" s="163"/>
      <c r="DRO837" s="163"/>
      <c r="DRP837" s="163"/>
      <c r="DRQ837" s="163"/>
      <c r="DRR837" s="163"/>
      <c r="DRS837" s="163"/>
      <c r="DRT837" s="163"/>
      <c r="DRU837" s="163"/>
      <c r="DRV837" s="163"/>
      <c r="DRW837" s="163"/>
      <c r="DRX837" s="163"/>
      <c r="DRY837" s="163"/>
      <c r="DRZ837" s="163"/>
      <c r="DSA837" s="163"/>
      <c r="DSB837" s="163"/>
      <c r="DSC837" s="163"/>
      <c r="DSD837" s="163"/>
      <c r="DSE837" s="163"/>
      <c r="DSF837" s="163"/>
      <c r="DSG837" s="163"/>
      <c r="DSH837" s="163"/>
      <c r="DSI837" s="163"/>
      <c r="DSJ837" s="163"/>
      <c r="DSK837" s="163"/>
      <c r="DSL837" s="163"/>
      <c r="DSM837" s="163"/>
      <c r="DSN837" s="163"/>
      <c r="DSO837" s="163"/>
      <c r="DSP837" s="163"/>
      <c r="DSQ837" s="163"/>
      <c r="DSR837" s="163"/>
      <c r="DSS837" s="163"/>
      <c r="DST837" s="163"/>
      <c r="DSU837" s="163"/>
      <c r="DSV837" s="163"/>
      <c r="DSW837" s="163"/>
      <c r="DSX837" s="163"/>
      <c r="DSY837" s="163"/>
      <c r="DSZ837" s="163"/>
      <c r="DTA837" s="163"/>
      <c r="DTB837" s="163"/>
      <c r="DTC837" s="163"/>
      <c r="DTD837" s="163"/>
      <c r="DTE837" s="163"/>
      <c r="DTF837" s="163"/>
      <c r="DTG837" s="163"/>
      <c r="DTH837" s="163"/>
      <c r="DTI837" s="163"/>
      <c r="DTJ837" s="163"/>
      <c r="DTK837" s="163"/>
      <c r="DTL837" s="163"/>
      <c r="DTM837" s="163"/>
      <c r="DTN837" s="163"/>
      <c r="DTO837" s="163"/>
      <c r="DTP837" s="163"/>
      <c r="DTQ837" s="163"/>
      <c r="DTR837" s="163"/>
      <c r="DTS837" s="163"/>
      <c r="DTT837" s="163"/>
      <c r="DTU837" s="163"/>
      <c r="DTV837" s="163"/>
      <c r="DTW837" s="163"/>
      <c r="DTX837" s="163"/>
      <c r="DTY837" s="163"/>
      <c r="DTZ837" s="163"/>
      <c r="DUA837" s="163"/>
      <c r="DUB837" s="163"/>
      <c r="DUC837" s="163"/>
      <c r="DUD837" s="163"/>
      <c r="DUE837" s="163"/>
      <c r="DUF837" s="163"/>
      <c r="DUG837" s="163"/>
      <c r="DUH837" s="163"/>
      <c r="DUI837" s="163"/>
      <c r="DUJ837" s="163"/>
      <c r="DUK837" s="163"/>
      <c r="DUL837" s="163"/>
      <c r="DUM837" s="163"/>
      <c r="DUN837" s="163"/>
      <c r="DUO837" s="163"/>
      <c r="DUP837" s="163"/>
      <c r="DUQ837" s="163"/>
      <c r="DUR837" s="163"/>
      <c r="DUS837" s="163"/>
      <c r="DUT837" s="163"/>
      <c r="DUU837" s="163"/>
      <c r="DUV837" s="163"/>
      <c r="DUW837" s="163"/>
      <c r="DUX837" s="163"/>
      <c r="DUY837" s="163"/>
      <c r="DUZ837" s="163"/>
      <c r="DVA837" s="163"/>
      <c r="DVB837" s="163"/>
      <c r="DVC837" s="163"/>
      <c r="DVD837" s="163"/>
      <c r="DVE837" s="163"/>
      <c r="DVF837" s="163"/>
      <c r="DVG837" s="163"/>
      <c r="DVH837" s="163"/>
      <c r="DVI837" s="163"/>
      <c r="DVJ837" s="163"/>
      <c r="DVK837" s="163"/>
      <c r="DVL837" s="163"/>
      <c r="DVM837" s="163"/>
      <c r="DVN837" s="163"/>
      <c r="DVO837" s="163"/>
      <c r="DVP837" s="163"/>
      <c r="DVQ837" s="163"/>
      <c r="DVR837" s="163"/>
      <c r="DVS837" s="163"/>
      <c r="DVT837" s="163"/>
      <c r="DVU837" s="163"/>
      <c r="DVV837" s="163"/>
      <c r="DVW837" s="163"/>
      <c r="DVX837" s="163"/>
      <c r="DVY837" s="163"/>
      <c r="DVZ837" s="163"/>
      <c r="DWA837" s="163"/>
      <c r="DWB837" s="163"/>
      <c r="DWC837" s="163"/>
      <c r="DWD837" s="163"/>
      <c r="DWE837" s="163"/>
      <c r="DWF837" s="163"/>
      <c r="DWG837" s="163"/>
      <c r="DWH837" s="163"/>
      <c r="DWI837" s="163"/>
      <c r="DWJ837" s="163"/>
      <c r="DWK837" s="163"/>
      <c r="DWL837" s="163"/>
      <c r="DWM837" s="163"/>
      <c r="DWN837" s="163"/>
      <c r="DWO837" s="163"/>
      <c r="DWP837" s="163"/>
      <c r="DWQ837" s="163"/>
      <c r="DWR837" s="163"/>
      <c r="DWS837" s="163"/>
      <c r="DWT837" s="163"/>
      <c r="DWU837" s="163"/>
      <c r="DWV837" s="163"/>
      <c r="DWW837" s="163"/>
      <c r="DWX837" s="163"/>
      <c r="DWY837" s="163"/>
      <c r="DWZ837" s="163"/>
      <c r="DXA837" s="163"/>
      <c r="DXB837" s="163"/>
      <c r="DXC837" s="163"/>
      <c r="DXD837" s="163"/>
      <c r="DXE837" s="163"/>
      <c r="DXF837" s="163"/>
      <c r="DXG837" s="163"/>
      <c r="DXH837" s="163"/>
      <c r="DXI837" s="163"/>
      <c r="DXJ837" s="163"/>
      <c r="DXK837" s="163"/>
      <c r="DXL837" s="163"/>
      <c r="DXM837" s="163"/>
      <c r="DXN837" s="163"/>
      <c r="DXO837" s="163"/>
      <c r="DXP837" s="163"/>
      <c r="DXQ837" s="163"/>
      <c r="DXR837" s="163"/>
      <c r="DXS837" s="163"/>
      <c r="DXT837" s="163"/>
      <c r="DXU837" s="163"/>
      <c r="DXV837" s="163"/>
      <c r="DXW837" s="163"/>
      <c r="DXX837" s="163"/>
      <c r="DXY837" s="163"/>
      <c r="DXZ837" s="163"/>
      <c r="DYA837" s="163"/>
      <c r="DYB837" s="163"/>
      <c r="DYC837" s="163"/>
      <c r="DYD837" s="163"/>
      <c r="DYE837" s="163"/>
      <c r="DYF837" s="163"/>
      <c r="DYG837" s="163"/>
      <c r="DYH837" s="163"/>
      <c r="DYI837" s="163"/>
      <c r="DYJ837" s="163"/>
      <c r="DYK837" s="163"/>
      <c r="DYL837" s="163"/>
      <c r="DYM837" s="163"/>
      <c r="DYN837" s="163"/>
      <c r="DYO837" s="163"/>
      <c r="DYP837" s="163"/>
      <c r="DYQ837" s="163"/>
      <c r="DYR837" s="163"/>
      <c r="DYS837" s="163"/>
      <c r="DYT837" s="163"/>
      <c r="DYU837" s="163"/>
      <c r="DYV837" s="163"/>
      <c r="DYW837" s="163"/>
      <c r="DYX837" s="163"/>
      <c r="DYY837" s="163"/>
      <c r="DYZ837" s="163"/>
      <c r="DZA837" s="163"/>
      <c r="DZB837" s="163"/>
      <c r="DZC837" s="163"/>
      <c r="DZD837" s="163"/>
      <c r="DZE837" s="163"/>
      <c r="DZF837" s="163"/>
      <c r="DZG837" s="163"/>
      <c r="DZH837" s="163"/>
      <c r="DZI837" s="163"/>
      <c r="DZJ837" s="163"/>
      <c r="DZK837" s="163"/>
      <c r="DZL837" s="163"/>
      <c r="DZM837" s="163"/>
      <c r="DZN837" s="163"/>
      <c r="DZO837" s="163"/>
      <c r="DZP837" s="163"/>
      <c r="DZQ837" s="163"/>
      <c r="DZR837" s="163"/>
      <c r="DZS837" s="163"/>
      <c r="DZT837" s="163"/>
      <c r="DZU837" s="163"/>
      <c r="DZV837" s="163"/>
      <c r="DZW837" s="163"/>
      <c r="DZX837" s="163"/>
      <c r="DZY837" s="163"/>
      <c r="DZZ837" s="163"/>
      <c r="EAA837" s="163"/>
      <c r="EAB837" s="163"/>
      <c r="EAC837" s="163"/>
      <c r="EAD837" s="163"/>
      <c r="EAE837" s="163"/>
      <c r="EAF837" s="163"/>
      <c r="EAG837" s="163"/>
      <c r="EAH837" s="163"/>
      <c r="EAI837" s="163"/>
      <c r="EAJ837" s="163"/>
      <c r="EAK837" s="163"/>
      <c r="EAL837" s="163"/>
      <c r="EAM837" s="163"/>
      <c r="EAN837" s="163"/>
      <c r="EAO837" s="163"/>
      <c r="EAP837" s="163"/>
      <c r="EAQ837" s="163"/>
      <c r="EAR837" s="163"/>
      <c r="EAS837" s="163"/>
      <c r="EAT837" s="163"/>
      <c r="EAU837" s="163"/>
      <c r="EAV837" s="163"/>
      <c r="EAW837" s="163"/>
      <c r="EAX837" s="163"/>
      <c r="EAY837" s="163"/>
      <c r="EAZ837" s="163"/>
      <c r="EBA837" s="163"/>
      <c r="EBB837" s="163"/>
      <c r="EBC837" s="163"/>
      <c r="EBD837" s="163"/>
      <c r="EBE837" s="163"/>
      <c r="EBF837" s="163"/>
      <c r="EBG837" s="163"/>
      <c r="EBH837" s="163"/>
      <c r="EBI837" s="163"/>
      <c r="EBJ837" s="163"/>
      <c r="EBK837" s="163"/>
      <c r="EBL837" s="163"/>
      <c r="EBM837" s="163"/>
      <c r="EBN837" s="163"/>
      <c r="EBO837" s="163"/>
      <c r="EBP837" s="163"/>
      <c r="EBQ837" s="163"/>
      <c r="EBR837" s="163"/>
      <c r="EBS837" s="163"/>
      <c r="EBT837" s="163"/>
      <c r="EBU837" s="163"/>
      <c r="EBV837" s="163"/>
      <c r="EBW837" s="163"/>
      <c r="EBX837" s="163"/>
      <c r="EBY837" s="163"/>
      <c r="EBZ837" s="163"/>
      <c r="ECA837" s="163"/>
      <c r="ECB837" s="163"/>
      <c r="ECC837" s="163"/>
      <c r="ECD837" s="163"/>
      <c r="ECE837" s="163"/>
      <c r="ECF837" s="163"/>
      <c r="ECG837" s="163"/>
      <c r="ECH837" s="163"/>
      <c r="ECI837" s="163"/>
      <c r="ECJ837" s="163"/>
      <c r="ECK837" s="163"/>
      <c r="ECL837" s="163"/>
      <c r="ECM837" s="163"/>
      <c r="ECN837" s="163"/>
      <c r="ECO837" s="163"/>
      <c r="ECP837" s="163"/>
      <c r="ECQ837" s="163"/>
      <c r="ECR837" s="163"/>
      <c r="ECS837" s="163"/>
      <c r="ECT837" s="163"/>
      <c r="ECU837" s="163"/>
      <c r="ECV837" s="163"/>
      <c r="ECW837" s="163"/>
      <c r="ECX837" s="163"/>
      <c r="ECY837" s="163"/>
      <c r="ECZ837" s="163"/>
      <c r="EDA837" s="163"/>
      <c r="EDB837" s="163"/>
      <c r="EDC837" s="163"/>
      <c r="EDD837" s="163"/>
      <c r="EDE837" s="163"/>
      <c r="EDF837" s="163"/>
      <c r="EDG837" s="163"/>
      <c r="EDH837" s="163"/>
      <c r="EDI837" s="163"/>
      <c r="EDJ837" s="163"/>
      <c r="EDK837" s="163"/>
      <c r="EDL837" s="163"/>
      <c r="EDM837" s="163"/>
      <c r="EDN837" s="163"/>
      <c r="EDO837" s="163"/>
      <c r="EDP837" s="163"/>
      <c r="EDQ837" s="163"/>
      <c r="EDR837" s="163"/>
      <c r="EDS837" s="163"/>
      <c r="EDT837" s="163"/>
      <c r="EDU837" s="163"/>
      <c r="EDV837" s="163"/>
      <c r="EDW837" s="163"/>
      <c r="EDX837" s="163"/>
      <c r="EDY837" s="163"/>
      <c r="EDZ837" s="163"/>
      <c r="EEA837" s="163"/>
      <c r="EEB837" s="163"/>
      <c r="EEC837" s="163"/>
      <c r="EED837" s="163"/>
      <c r="EEE837" s="163"/>
      <c r="EEF837" s="163"/>
      <c r="EEG837" s="163"/>
      <c r="EEH837" s="163"/>
      <c r="EEI837" s="163"/>
      <c r="EEJ837" s="163"/>
      <c r="EEK837" s="163"/>
      <c r="EEL837" s="163"/>
      <c r="EEM837" s="163"/>
      <c r="EEN837" s="163"/>
      <c r="EEO837" s="163"/>
      <c r="EEP837" s="163"/>
      <c r="EEQ837" s="163"/>
      <c r="EER837" s="163"/>
      <c r="EES837" s="163"/>
      <c r="EET837" s="163"/>
      <c r="EEU837" s="163"/>
      <c r="EEV837" s="163"/>
      <c r="EEW837" s="163"/>
      <c r="EEX837" s="163"/>
      <c r="EEY837" s="163"/>
      <c r="EEZ837" s="163"/>
      <c r="EFA837" s="163"/>
      <c r="EFB837" s="163"/>
      <c r="EFC837" s="163"/>
      <c r="EFD837" s="163"/>
      <c r="EFE837" s="163"/>
      <c r="EFF837" s="163"/>
      <c r="EFG837" s="163"/>
      <c r="EFH837" s="163"/>
      <c r="EFI837" s="163"/>
      <c r="EFJ837" s="163"/>
      <c r="EFK837" s="163"/>
      <c r="EFL837" s="163"/>
      <c r="EFM837" s="163"/>
      <c r="EFN837" s="163"/>
      <c r="EFO837" s="163"/>
      <c r="EFP837" s="163"/>
      <c r="EFQ837" s="163"/>
      <c r="EFR837" s="163"/>
      <c r="EFS837" s="163"/>
      <c r="EFT837" s="163"/>
      <c r="EFU837" s="163"/>
      <c r="EFV837" s="163"/>
      <c r="EFW837" s="163"/>
      <c r="EFX837" s="163"/>
      <c r="EFY837" s="163"/>
      <c r="EFZ837" s="163"/>
      <c r="EGA837" s="163"/>
      <c r="EGB837" s="163"/>
      <c r="EGC837" s="163"/>
      <c r="EGD837" s="163"/>
      <c r="EGE837" s="163"/>
      <c r="EGF837" s="163"/>
      <c r="EGG837" s="163"/>
      <c r="EGH837" s="163"/>
      <c r="EGI837" s="163"/>
      <c r="EGJ837" s="163"/>
      <c r="EGK837" s="163"/>
      <c r="EGL837" s="163"/>
      <c r="EGM837" s="163"/>
      <c r="EGN837" s="163"/>
      <c r="EGO837" s="163"/>
      <c r="EGP837" s="163"/>
      <c r="EGQ837" s="163"/>
      <c r="EGR837" s="163"/>
      <c r="EGS837" s="163"/>
      <c r="EGT837" s="163"/>
      <c r="EGU837" s="163"/>
      <c r="EGV837" s="163"/>
      <c r="EGW837" s="163"/>
      <c r="EGX837" s="163"/>
      <c r="EGY837" s="163"/>
      <c r="EGZ837" s="163"/>
      <c r="EHA837" s="163"/>
      <c r="EHB837" s="163"/>
      <c r="EHC837" s="163"/>
      <c r="EHD837" s="163"/>
      <c r="EHE837" s="163"/>
      <c r="EHF837" s="163"/>
      <c r="EHG837" s="163"/>
      <c r="EHH837" s="163"/>
      <c r="EHI837" s="163"/>
      <c r="EHJ837" s="163"/>
      <c r="EHK837" s="163"/>
      <c r="EHL837" s="163"/>
      <c r="EHM837" s="163"/>
      <c r="EHN837" s="163"/>
      <c r="EHO837" s="163"/>
      <c r="EHP837" s="163"/>
      <c r="EHQ837" s="163"/>
      <c r="EHR837" s="163"/>
      <c r="EHS837" s="163"/>
      <c r="EHT837" s="163"/>
      <c r="EHU837" s="163"/>
      <c r="EHV837" s="163"/>
      <c r="EHW837" s="163"/>
      <c r="EHX837" s="163"/>
      <c r="EHY837" s="163"/>
      <c r="EHZ837" s="163"/>
      <c r="EIA837" s="163"/>
      <c r="EIB837" s="163"/>
      <c r="EIC837" s="163"/>
      <c r="EID837" s="163"/>
      <c r="EIE837" s="163"/>
      <c r="EIF837" s="163"/>
      <c r="EIG837" s="163"/>
      <c r="EIH837" s="163"/>
      <c r="EII837" s="163"/>
      <c r="EIJ837" s="163"/>
      <c r="EIK837" s="163"/>
      <c r="EIL837" s="163"/>
      <c r="EIM837" s="163"/>
      <c r="EIN837" s="163"/>
      <c r="EIO837" s="163"/>
      <c r="EIP837" s="163"/>
      <c r="EIQ837" s="163"/>
      <c r="EIR837" s="163"/>
      <c r="EIS837" s="163"/>
      <c r="EIT837" s="163"/>
      <c r="EIU837" s="163"/>
      <c r="EIV837" s="163"/>
      <c r="EIW837" s="163"/>
      <c r="EIX837" s="163"/>
      <c r="EIY837" s="163"/>
      <c r="EIZ837" s="163"/>
      <c r="EJA837" s="163"/>
      <c r="EJB837" s="163"/>
      <c r="EJC837" s="163"/>
      <c r="EJD837" s="163"/>
      <c r="EJE837" s="163"/>
      <c r="EJF837" s="163"/>
      <c r="EJG837" s="163"/>
      <c r="EJH837" s="163"/>
      <c r="EJI837" s="163"/>
      <c r="EJJ837" s="163"/>
      <c r="EJK837" s="163"/>
      <c r="EJL837" s="163"/>
      <c r="EJM837" s="163"/>
      <c r="EJN837" s="163"/>
      <c r="EJO837" s="163"/>
      <c r="EJP837" s="163"/>
      <c r="EJQ837" s="163"/>
      <c r="EJR837" s="163"/>
      <c r="EJS837" s="163"/>
      <c r="EJT837" s="163"/>
      <c r="EJU837" s="163"/>
      <c r="EJV837" s="163"/>
      <c r="EJW837" s="163"/>
      <c r="EJX837" s="163"/>
      <c r="EJY837" s="163"/>
      <c r="EJZ837" s="163"/>
      <c r="EKA837" s="163"/>
      <c r="EKB837" s="163"/>
      <c r="EKC837" s="163"/>
      <c r="EKD837" s="163"/>
      <c r="EKE837" s="163"/>
      <c r="EKF837" s="163"/>
      <c r="EKG837" s="163"/>
      <c r="EKH837" s="163"/>
      <c r="EKI837" s="163"/>
      <c r="EKJ837" s="163"/>
      <c r="EKK837" s="163"/>
      <c r="EKL837" s="163"/>
      <c r="EKM837" s="163"/>
      <c r="EKN837" s="163"/>
      <c r="EKO837" s="163"/>
      <c r="EKP837" s="163"/>
      <c r="EKQ837" s="163"/>
      <c r="EKR837" s="163"/>
      <c r="EKS837" s="163"/>
      <c r="EKT837" s="163"/>
      <c r="EKU837" s="163"/>
      <c r="EKV837" s="163"/>
      <c r="EKW837" s="163"/>
      <c r="EKX837" s="163"/>
      <c r="EKY837" s="163"/>
      <c r="EKZ837" s="163"/>
      <c r="ELA837" s="163"/>
      <c r="ELB837" s="163"/>
      <c r="ELC837" s="163"/>
      <c r="ELD837" s="163"/>
      <c r="ELE837" s="163"/>
      <c r="ELF837" s="163"/>
      <c r="ELG837" s="163"/>
      <c r="ELH837" s="163"/>
      <c r="ELI837" s="163"/>
      <c r="ELJ837" s="163"/>
      <c r="ELK837" s="163"/>
      <c r="ELL837" s="163"/>
      <c r="ELM837" s="163"/>
      <c r="ELN837" s="163"/>
      <c r="ELO837" s="163"/>
      <c r="ELP837" s="163"/>
      <c r="ELQ837" s="163"/>
      <c r="ELR837" s="163"/>
      <c r="ELS837" s="163"/>
      <c r="ELT837" s="163"/>
      <c r="ELU837" s="163"/>
      <c r="ELV837" s="163"/>
      <c r="ELW837" s="163"/>
      <c r="ELX837" s="163"/>
      <c r="ELY837" s="163"/>
      <c r="ELZ837" s="163"/>
      <c r="EMA837" s="163"/>
      <c r="EMB837" s="163"/>
      <c r="EMC837" s="163"/>
      <c r="EMD837" s="163"/>
      <c r="EME837" s="163"/>
      <c r="EMF837" s="163"/>
      <c r="EMG837" s="163"/>
      <c r="EMH837" s="163"/>
      <c r="EMI837" s="163"/>
      <c r="EMJ837" s="163"/>
      <c r="EMK837" s="163"/>
      <c r="EML837" s="163"/>
      <c r="EMM837" s="163"/>
      <c r="EMN837" s="163"/>
      <c r="EMO837" s="163"/>
      <c r="EMP837" s="163"/>
      <c r="EMQ837" s="163"/>
      <c r="EMR837" s="163"/>
      <c r="EMS837" s="163"/>
      <c r="EMT837" s="163"/>
      <c r="EMU837" s="163"/>
      <c r="EMV837" s="163"/>
      <c r="EMW837" s="163"/>
      <c r="EMX837" s="163"/>
      <c r="EMY837" s="163"/>
      <c r="EMZ837" s="163"/>
      <c r="ENA837" s="163"/>
      <c r="ENB837" s="163"/>
      <c r="ENC837" s="163"/>
      <c r="END837" s="163"/>
      <c r="ENE837" s="163"/>
      <c r="ENF837" s="163"/>
      <c r="ENG837" s="163"/>
      <c r="ENH837" s="163"/>
      <c r="ENI837" s="163"/>
      <c r="ENJ837" s="163"/>
      <c r="ENK837" s="163"/>
      <c r="ENL837" s="163"/>
      <c r="ENM837" s="163"/>
      <c r="ENN837" s="163"/>
      <c r="ENO837" s="163"/>
      <c r="ENP837" s="163"/>
      <c r="ENQ837" s="163"/>
      <c r="ENR837" s="163"/>
      <c r="ENS837" s="163"/>
      <c r="ENT837" s="163"/>
      <c r="ENU837" s="163"/>
      <c r="ENV837" s="163"/>
      <c r="ENW837" s="163"/>
      <c r="ENX837" s="163"/>
      <c r="ENY837" s="163"/>
      <c r="ENZ837" s="163"/>
      <c r="EOA837" s="163"/>
      <c r="EOB837" s="163"/>
      <c r="EOC837" s="163"/>
      <c r="EOD837" s="163"/>
      <c r="EOE837" s="163"/>
      <c r="EOF837" s="163"/>
      <c r="EOG837" s="163"/>
      <c r="EOH837" s="163"/>
      <c r="EOI837" s="163"/>
      <c r="EOJ837" s="163"/>
      <c r="EOK837" s="163"/>
      <c r="EOL837" s="163"/>
      <c r="EOM837" s="163"/>
      <c r="EON837" s="163"/>
      <c r="EOO837" s="163"/>
      <c r="EOP837" s="163"/>
      <c r="EOQ837" s="163"/>
      <c r="EOR837" s="163"/>
      <c r="EOS837" s="163"/>
      <c r="EOT837" s="163"/>
      <c r="EOU837" s="163"/>
      <c r="EOV837" s="163"/>
      <c r="EOW837" s="163"/>
      <c r="EOX837" s="163"/>
      <c r="EOY837" s="163"/>
      <c r="EOZ837" s="163"/>
      <c r="EPA837" s="163"/>
      <c r="EPB837" s="163"/>
      <c r="EPC837" s="163"/>
      <c r="EPD837" s="163"/>
      <c r="EPE837" s="163"/>
      <c r="EPF837" s="163"/>
      <c r="EPG837" s="163"/>
      <c r="EPH837" s="163"/>
      <c r="EPI837" s="163"/>
      <c r="EPJ837" s="163"/>
      <c r="EPK837" s="163"/>
      <c r="EPL837" s="163"/>
      <c r="EPM837" s="163"/>
      <c r="EPN837" s="163"/>
      <c r="EPO837" s="163"/>
      <c r="EPP837" s="163"/>
      <c r="EPQ837" s="163"/>
      <c r="EPR837" s="163"/>
      <c r="EPS837" s="163"/>
      <c r="EPT837" s="163"/>
      <c r="EPU837" s="163"/>
      <c r="EPV837" s="163"/>
      <c r="EPW837" s="163"/>
      <c r="EPX837" s="163"/>
      <c r="EPY837" s="163"/>
      <c r="EPZ837" s="163"/>
      <c r="EQA837" s="163"/>
      <c r="EQB837" s="163"/>
      <c r="EQC837" s="163"/>
      <c r="EQD837" s="163"/>
      <c r="EQE837" s="163"/>
      <c r="EQF837" s="163"/>
      <c r="EQG837" s="163"/>
      <c r="EQH837" s="163"/>
      <c r="EQI837" s="163"/>
      <c r="EQJ837" s="163"/>
      <c r="EQK837" s="163"/>
      <c r="EQL837" s="163"/>
      <c r="EQM837" s="163"/>
      <c r="EQN837" s="163"/>
      <c r="EQO837" s="163"/>
      <c r="EQP837" s="163"/>
      <c r="EQQ837" s="163"/>
      <c r="EQR837" s="163"/>
      <c r="EQS837" s="163"/>
      <c r="EQT837" s="163"/>
      <c r="EQU837" s="163"/>
      <c r="EQV837" s="163"/>
      <c r="EQW837" s="163"/>
      <c r="EQX837" s="163"/>
      <c r="EQY837" s="163"/>
      <c r="EQZ837" s="163"/>
      <c r="ERA837" s="163"/>
      <c r="ERB837" s="163"/>
      <c r="ERC837" s="163"/>
      <c r="ERD837" s="163"/>
      <c r="ERE837" s="163"/>
      <c r="ERF837" s="163"/>
      <c r="ERG837" s="163"/>
      <c r="ERH837" s="163"/>
      <c r="ERI837" s="163"/>
      <c r="ERJ837" s="163"/>
      <c r="ERK837" s="163"/>
      <c r="ERL837" s="163"/>
      <c r="ERM837" s="163"/>
      <c r="ERN837" s="163"/>
      <c r="ERO837" s="163"/>
      <c r="ERP837" s="163"/>
      <c r="ERQ837" s="163"/>
      <c r="ERR837" s="163"/>
      <c r="ERS837" s="163"/>
      <c r="ERT837" s="163"/>
      <c r="ERU837" s="163"/>
      <c r="ERV837" s="163"/>
      <c r="ERW837" s="163"/>
      <c r="ERX837" s="163"/>
      <c r="ERY837" s="163"/>
      <c r="ERZ837" s="163"/>
      <c r="ESA837" s="163"/>
      <c r="ESB837" s="163"/>
      <c r="ESC837" s="163"/>
      <c r="ESD837" s="163"/>
      <c r="ESE837" s="163"/>
      <c r="ESF837" s="163"/>
      <c r="ESG837" s="163"/>
      <c r="ESH837" s="163"/>
      <c r="ESI837" s="163"/>
      <c r="ESJ837" s="163"/>
      <c r="ESK837" s="163"/>
      <c r="ESL837" s="163"/>
      <c r="ESM837" s="163"/>
      <c r="ESN837" s="163"/>
      <c r="ESO837" s="163"/>
      <c r="ESP837" s="163"/>
      <c r="ESQ837" s="163"/>
      <c r="ESR837" s="163"/>
      <c r="ESS837" s="163"/>
      <c r="EST837" s="163"/>
      <c r="ESU837" s="163"/>
      <c r="ESV837" s="163"/>
      <c r="ESW837" s="163"/>
      <c r="ESX837" s="163"/>
      <c r="ESY837" s="163"/>
      <c r="ESZ837" s="163"/>
      <c r="ETA837" s="163"/>
      <c r="ETB837" s="163"/>
      <c r="ETC837" s="163"/>
      <c r="ETD837" s="163"/>
      <c r="ETE837" s="163"/>
      <c r="ETF837" s="163"/>
      <c r="ETG837" s="163"/>
      <c r="ETH837" s="163"/>
      <c r="ETI837" s="163"/>
      <c r="ETJ837" s="163"/>
      <c r="ETK837" s="163"/>
      <c r="ETL837" s="163"/>
      <c r="ETM837" s="163"/>
      <c r="ETN837" s="163"/>
      <c r="ETO837" s="163"/>
      <c r="ETP837" s="163"/>
      <c r="ETQ837" s="163"/>
      <c r="ETR837" s="163"/>
      <c r="ETS837" s="163"/>
      <c r="ETT837" s="163"/>
      <c r="ETU837" s="163"/>
      <c r="ETV837" s="163"/>
      <c r="ETW837" s="163"/>
      <c r="ETX837" s="163"/>
      <c r="ETY837" s="163"/>
      <c r="ETZ837" s="163"/>
      <c r="EUA837" s="163"/>
      <c r="EUB837" s="163"/>
      <c r="EUC837" s="163"/>
      <c r="EUD837" s="163"/>
      <c r="EUE837" s="163"/>
      <c r="EUF837" s="163"/>
      <c r="EUG837" s="163"/>
      <c r="EUH837" s="163"/>
      <c r="EUI837" s="163"/>
      <c r="EUJ837" s="163"/>
      <c r="EUK837" s="163"/>
      <c r="EUL837" s="163"/>
      <c r="EUM837" s="163"/>
      <c r="EUN837" s="163"/>
      <c r="EUO837" s="163"/>
      <c r="EUP837" s="163"/>
      <c r="EUQ837" s="163"/>
      <c r="EUR837" s="163"/>
      <c r="EUS837" s="163"/>
      <c r="EUT837" s="163"/>
      <c r="EUU837" s="163"/>
      <c r="EUV837" s="163"/>
      <c r="EUW837" s="163"/>
      <c r="EUX837" s="163"/>
      <c r="EUY837" s="163"/>
      <c r="EUZ837" s="163"/>
      <c r="EVA837" s="163"/>
      <c r="EVB837" s="163"/>
      <c r="EVC837" s="163"/>
      <c r="EVD837" s="163"/>
      <c r="EVE837" s="163"/>
      <c r="EVF837" s="163"/>
      <c r="EVG837" s="163"/>
      <c r="EVH837" s="163"/>
      <c r="EVI837" s="163"/>
      <c r="EVJ837" s="163"/>
      <c r="EVK837" s="163"/>
      <c r="EVL837" s="163"/>
      <c r="EVM837" s="163"/>
      <c r="EVN837" s="163"/>
      <c r="EVO837" s="163"/>
      <c r="EVP837" s="163"/>
      <c r="EVQ837" s="163"/>
      <c r="EVR837" s="163"/>
      <c r="EVS837" s="163"/>
      <c r="EVT837" s="163"/>
      <c r="EVU837" s="163"/>
      <c r="EVV837" s="163"/>
      <c r="EVW837" s="163"/>
      <c r="EVX837" s="163"/>
      <c r="EVY837" s="163"/>
      <c r="EVZ837" s="163"/>
      <c r="EWA837" s="163"/>
      <c r="EWB837" s="163"/>
      <c r="EWC837" s="163"/>
      <c r="EWD837" s="163"/>
      <c r="EWE837" s="163"/>
      <c r="EWF837" s="163"/>
      <c r="EWG837" s="163"/>
      <c r="EWH837" s="163"/>
      <c r="EWI837" s="163"/>
      <c r="EWJ837" s="163"/>
      <c r="EWK837" s="163"/>
      <c r="EWL837" s="163"/>
      <c r="EWM837" s="163"/>
      <c r="EWN837" s="163"/>
      <c r="EWO837" s="163"/>
      <c r="EWP837" s="163"/>
      <c r="EWQ837" s="163"/>
      <c r="EWR837" s="163"/>
      <c r="EWS837" s="163"/>
      <c r="EWT837" s="163"/>
      <c r="EWU837" s="163"/>
      <c r="EWV837" s="163"/>
      <c r="EWW837" s="163"/>
      <c r="EWX837" s="163"/>
      <c r="EWY837" s="163"/>
      <c r="EWZ837" s="163"/>
      <c r="EXA837" s="163"/>
      <c r="EXB837" s="163"/>
      <c r="EXC837" s="163"/>
      <c r="EXD837" s="163"/>
      <c r="EXE837" s="163"/>
      <c r="EXF837" s="163"/>
      <c r="EXG837" s="163"/>
      <c r="EXH837" s="163"/>
      <c r="EXI837" s="163"/>
      <c r="EXJ837" s="163"/>
      <c r="EXK837" s="163"/>
      <c r="EXL837" s="163"/>
      <c r="EXM837" s="163"/>
      <c r="EXN837" s="163"/>
      <c r="EXO837" s="163"/>
      <c r="EXP837" s="163"/>
      <c r="EXQ837" s="163"/>
      <c r="EXR837" s="163"/>
      <c r="EXS837" s="163"/>
      <c r="EXT837" s="163"/>
      <c r="EXU837" s="163"/>
      <c r="EXV837" s="163"/>
      <c r="EXW837" s="163"/>
      <c r="EXX837" s="163"/>
      <c r="EXY837" s="163"/>
      <c r="EXZ837" s="163"/>
      <c r="EYA837" s="163"/>
      <c r="EYB837" s="163"/>
      <c r="EYC837" s="163"/>
      <c r="EYD837" s="163"/>
      <c r="EYE837" s="163"/>
      <c r="EYF837" s="163"/>
      <c r="EYG837" s="163"/>
      <c r="EYH837" s="163"/>
      <c r="EYI837" s="163"/>
      <c r="EYJ837" s="163"/>
      <c r="EYK837" s="163"/>
      <c r="EYL837" s="163"/>
      <c r="EYM837" s="163"/>
      <c r="EYN837" s="163"/>
      <c r="EYO837" s="163"/>
      <c r="EYP837" s="163"/>
      <c r="EYQ837" s="163"/>
      <c r="EYR837" s="163"/>
      <c r="EYS837" s="163"/>
      <c r="EYT837" s="163"/>
      <c r="EYU837" s="163"/>
      <c r="EYV837" s="163"/>
      <c r="EYW837" s="163"/>
      <c r="EYX837" s="163"/>
      <c r="EYY837" s="163"/>
      <c r="EYZ837" s="163"/>
      <c r="EZA837" s="163"/>
      <c r="EZB837" s="163"/>
      <c r="EZC837" s="163"/>
      <c r="EZD837" s="163"/>
      <c r="EZE837" s="163"/>
      <c r="EZF837" s="163"/>
      <c r="EZG837" s="163"/>
      <c r="EZH837" s="163"/>
      <c r="EZI837" s="163"/>
      <c r="EZJ837" s="163"/>
      <c r="EZK837" s="163"/>
      <c r="EZL837" s="163"/>
      <c r="EZM837" s="163"/>
      <c r="EZN837" s="163"/>
      <c r="EZO837" s="163"/>
      <c r="EZP837" s="163"/>
      <c r="EZQ837" s="163"/>
      <c r="EZR837" s="163"/>
      <c r="EZS837" s="163"/>
      <c r="EZT837" s="163"/>
      <c r="EZU837" s="163"/>
      <c r="EZV837" s="163"/>
      <c r="EZW837" s="163"/>
      <c r="EZX837" s="163"/>
      <c r="EZY837" s="163"/>
      <c r="EZZ837" s="163"/>
      <c r="FAA837" s="163"/>
      <c r="FAB837" s="163"/>
      <c r="FAC837" s="163"/>
      <c r="FAD837" s="163"/>
      <c r="FAE837" s="163"/>
      <c r="FAF837" s="163"/>
      <c r="FAG837" s="163"/>
      <c r="FAH837" s="163"/>
      <c r="FAI837" s="163"/>
      <c r="FAJ837" s="163"/>
      <c r="FAK837" s="163"/>
      <c r="FAL837" s="163"/>
      <c r="FAM837" s="163"/>
      <c r="FAN837" s="163"/>
      <c r="FAO837" s="163"/>
      <c r="FAP837" s="163"/>
      <c r="FAQ837" s="163"/>
      <c r="FAR837" s="163"/>
      <c r="FAS837" s="163"/>
      <c r="FAT837" s="163"/>
      <c r="FAU837" s="163"/>
      <c r="FAV837" s="163"/>
      <c r="FAW837" s="163"/>
      <c r="FAX837" s="163"/>
      <c r="FAY837" s="163"/>
      <c r="FAZ837" s="163"/>
      <c r="FBA837" s="163"/>
      <c r="FBB837" s="163"/>
      <c r="FBC837" s="163"/>
      <c r="FBD837" s="163"/>
      <c r="FBE837" s="163"/>
      <c r="FBF837" s="163"/>
      <c r="FBG837" s="163"/>
      <c r="FBH837" s="163"/>
      <c r="FBI837" s="163"/>
      <c r="FBJ837" s="163"/>
      <c r="FBK837" s="163"/>
      <c r="FBL837" s="163"/>
      <c r="FBM837" s="163"/>
      <c r="FBN837" s="163"/>
      <c r="FBO837" s="163"/>
      <c r="FBP837" s="163"/>
      <c r="FBQ837" s="163"/>
      <c r="FBR837" s="163"/>
      <c r="FBS837" s="163"/>
      <c r="FBT837" s="163"/>
      <c r="FBU837" s="163"/>
      <c r="FBV837" s="163"/>
      <c r="FBW837" s="163"/>
      <c r="FBX837" s="163"/>
      <c r="FBY837" s="163"/>
      <c r="FBZ837" s="163"/>
      <c r="FCA837" s="163"/>
      <c r="FCB837" s="163"/>
      <c r="FCC837" s="163"/>
      <c r="FCD837" s="163"/>
      <c r="FCE837" s="163"/>
      <c r="FCF837" s="163"/>
      <c r="FCG837" s="163"/>
      <c r="FCH837" s="163"/>
      <c r="FCI837" s="163"/>
      <c r="FCJ837" s="163"/>
      <c r="FCK837" s="163"/>
      <c r="FCL837" s="163"/>
      <c r="FCM837" s="163"/>
      <c r="FCN837" s="163"/>
      <c r="FCO837" s="163"/>
      <c r="FCP837" s="163"/>
      <c r="FCQ837" s="163"/>
      <c r="FCR837" s="163"/>
      <c r="FCS837" s="163"/>
      <c r="FCT837" s="163"/>
      <c r="FCU837" s="163"/>
      <c r="FCV837" s="163"/>
      <c r="FCW837" s="163"/>
      <c r="FCX837" s="163"/>
      <c r="FCY837" s="163"/>
      <c r="FCZ837" s="163"/>
      <c r="FDA837" s="163"/>
      <c r="FDB837" s="163"/>
      <c r="FDC837" s="163"/>
      <c r="FDD837" s="163"/>
      <c r="FDE837" s="163"/>
      <c r="FDF837" s="163"/>
      <c r="FDG837" s="163"/>
      <c r="FDH837" s="163"/>
      <c r="FDI837" s="163"/>
      <c r="FDJ837" s="163"/>
      <c r="FDK837" s="163"/>
      <c r="FDL837" s="163"/>
      <c r="FDM837" s="163"/>
      <c r="FDN837" s="163"/>
      <c r="FDO837" s="163"/>
      <c r="FDP837" s="163"/>
      <c r="FDQ837" s="163"/>
      <c r="FDR837" s="163"/>
      <c r="FDS837" s="163"/>
      <c r="FDT837" s="163"/>
      <c r="FDU837" s="163"/>
      <c r="FDV837" s="163"/>
      <c r="FDW837" s="163"/>
      <c r="FDX837" s="163"/>
      <c r="FDY837" s="163"/>
      <c r="FDZ837" s="163"/>
      <c r="FEA837" s="163"/>
      <c r="FEB837" s="163"/>
      <c r="FEC837" s="163"/>
      <c r="FED837" s="163"/>
      <c r="FEE837" s="163"/>
      <c r="FEF837" s="163"/>
      <c r="FEG837" s="163"/>
      <c r="FEH837" s="163"/>
      <c r="FEI837" s="163"/>
      <c r="FEJ837" s="163"/>
      <c r="FEK837" s="163"/>
      <c r="FEL837" s="163"/>
      <c r="FEM837" s="163"/>
      <c r="FEN837" s="163"/>
      <c r="FEO837" s="163"/>
      <c r="FEP837" s="163"/>
      <c r="FEQ837" s="163"/>
      <c r="FER837" s="163"/>
      <c r="FES837" s="163"/>
      <c r="FET837" s="163"/>
      <c r="FEU837" s="163"/>
      <c r="FEV837" s="163"/>
      <c r="FEW837" s="163"/>
      <c r="FEX837" s="163"/>
      <c r="FEY837" s="163"/>
      <c r="FEZ837" s="163"/>
      <c r="FFA837" s="163"/>
      <c r="FFB837" s="163"/>
      <c r="FFC837" s="163"/>
      <c r="FFD837" s="163"/>
      <c r="FFE837" s="163"/>
      <c r="FFF837" s="163"/>
      <c r="FFG837" s="163"/>
      <c r="FFH837" s="163"/>
      <c r="FFI837" s="163"/>
      <c r="FFJ837" s="163"/>
      <c r="FFK837" s="163"/>
      <c r="FFL837" s="163"/>
      <c r="FFM837" s="163"/>
      <c r="FFN837" s="163"/>
      <c r="FFO837" s="163"/>
      <c r="FFP837" s="163"/>
      <c r="FFQ837" s="163"/>
      <c r="FFR837" s="163"/>
      <c r="FFS837" s="163"/>
      <c r="FFT837" s="163"/>
      <c r="FFU837" s="163"/>
      <c r="FFV837" s="163"/>
      <c r="FFW837" s="163"/>
      <c r="FFX837" s="163"/>
      <c r="FFY837" s="163"/>
      <c r="FFZ837" s="163"/>
      <c r="FGA837" s="163"/>
      <c r="FGB837" s="163"/>
      <c r="FGC837" s="163"/>
      <c r="FGD837" s="163"/>
      <c r="FGE837" s="163"/>
      <c r="FGF837" s="163"/>
      <c r="FGG837" s="163"/>
      <c r="FGH837" s="163"/>
      <c r="FGI837" s="163"/>
      <c r="FGJ837" s="163"/>
      <c r="FGK837" s="163"/>
      <c r="FGL837" s="163"/>
      <c r="FGM837" s="163"/>
      <c r="FGN837" s="163"/>
      <c r="FGO837" s="163"/>
      <c r="FGP837" s="163"/>
      <c r="FGQ837" s="163"/>
      <c r="FGR837" s="163"/>
      <c r="FGS837" s="163"/>
      <c r="FGT837" s="163"/>
      <c r="FGU837" s="163"/>
      <c r="FGV837" s="163"/>
      <c r="FGW837" s="163"/>
      <c r="FGX837" s="163"/>
      <c r="FGY837" s="163"/>
      <c r="FGZ837" s="163"/>
      <c r="FHA837" s="163"/>
      <c r="FHB837" s="163"/>
      <c r="FHC837" s="163"/>
      <c r="FHD837" s="163"/>
      <c r="FHE837" s="163"/>
      <c r="FHF837" s="163"/>
      <c r="FHG837" s="163"/>
      <c r="FHH837" s="163"/>
      <c r="FHI837" s="163"/>
      <c r="FHJ837" s="163"/>
      <c r="FHK837" s="163"/>
      <c r="FHL837" s="163"/>
      <c r="FHM837" s="163"/>
      <c r="FHN837" s="163"/>
      <c r="FHO837" s="163"/>
      <c r="FHP837" s="163"/>
      <c r="FHQ837" s="163"/>
      <c r="FHR837" s="163"/>
      <c r="FHS837" s="163"/>
      <c r="FHT837" s="163"/>
      <c r="FHU837" s="163"/>
      <c r="FHV837" s="163"/>
      <c r="FHW837" s="163"/>
      <c r="FHX837" s="163"/>
      <c r="FHY837" s="163"/>
      <c r="FHZ837" s="163"/>
      <c r="FIA837" s="163"/>
      <c r="FIB837" s="163"/>
      <c r="FIC837" s="163"/>
      <c r="FID837" s="163"/>
      <c r="FIE837" s="163"/>
      <c r="FIF837" s="163"/>
      <c r="FIG837" s="163"/>
      <c r="FIH837" s="163"/>
      <c r="FII837" s="163"/>
      <c r="FIJ837" s="163"/>
      <c r="FIK837" s="163"/>
      <c r="FIL837" s="163"/>
      <c r="FIM837" s="163"/>
      <c r="FIN837" s="163"/>
      <c r="FIO837" s="163"/>
      <c r="FIP837" s="163"/>
      <c r="FIQ837" s="163"/>
      <c r="FIR837" s="163"/>
      <c r="FIS837" s="163"/>
      <c r="FIT837" s="163"/>
      <c r="FIU837" s="163"/>
      <c r="FIV837" s="163"/>
      <c r="FIW837" s="163"/>
      <c r="FIX837" s="163"/>
      <c r="FIY837" s="163"/>
      <c r="FIZ837" s="163"/>
      <c r="FJA837" s="163"/>
      <c r="FJB837" s="163"/>
      <c r="FJC837" s="163"/>
      <c r="FJD837" s="163"/>
      <c r="FJE837" s="163"/>
      <c r="FJF837" s="163"/>
      <c r="FJG837" s="163"/>
      <c r="FJH837" s="163"/>
      <c r="FJI837" s="163"/>
      <c r="FJJ837" s="163"/>
      <c r="FJK837" s="163"/>
      <c r="FJL837" s="163"/>
      <c r="FJM837" s="163"/>
      <c r="FJN837" s="163"/>
      <c r="FJO837" s="163"/>
      <c r="FJP837" s="163"/>
      <c r="FJQ837" s="163"/>
      <c r="FJR837" s="163"/>
      <c r="FJS837" s="163"/>
      <c r="FJT837" s="163"/>
      <c r="FJU837" s="163"/>
      <c r="FJV837" s="163"/>
      <c r="FJW837" s="163"/>
      <c r="FJX837" s="163"/>
      <c r="FJY837" s="163"/>
      <c r="FJZ837" s="163"/>
      <c r="FKA837" s="163"/>
      <c r="FKB837" s="163"/>
      <c r="FKC837" s="163"/>
      <c r="FKD837" s="163"/>
      <c r="FKE837" s="163"/>
      <c r="FKF837" s="163"/>
      <c r="FKG837" s="163"/>
      <c r="FKH837" s="163"/>
      <c r="FKI837" s="163"/>
      <c r="FKJ837" s="163"/>
      <c r="FKK837" s="163"/>
      <c r="FKL837" s="163"/>
      <c r="FKM837" s="163"/>
      <c r="FKN837" s="163"/>
      <c r="FKO837" s="163"/>
      <c r="FKP837" s="163"/>
      <c r="FKQ837" s="163"/>
      <c r="FKR837" s="163"/>
      <c r="FKS837" s="163"/>
      <c r="FKT837" s="163"/>
      <c r="FKU837" s="163"/>
      <c r="FKV837" s="163"/>
      <c r="FKW837" s="163"/>
      <c r="FKX837" s="163"/>
      <c r="FKY837" s="163"/>
      <c r="FKZ837" s="163"/>
      <c r="FLA837" s="163"/>
      <c r="FLB837" s="163"/>
      <c r="FLC837" s="163"/>
      <c r="FLD837" s="163"/>
      <c r="FLE837" s="163"/>
      <c r="FLF837" s="163"/>
      <c r="FLG837" s="163"/>
      <c r="FLH837" s="163"/>
      <c r="FLI837" s="163"/>
      <c r="FLJ837" s="163"/>
      <c r="FLK837" s="163"/>
      <c r="FLL837" s="163"/>
      <c r="FLM837" s="163"/>
      <c r="FLN837" s="163"/>
      <c r="FLO837" s="163"/>
      <c r="FLP837" s="163"/>
      <c r="FLQ837" s="163"/>
      <c r="FLR837" s="163"/>
      <c r="FLS837" s="163"/>
      <c r="FLT837" s="163"/>
      <c r="FLU837" s="163"/>
      <c r="FLV837" s="163"/>
      <c r="FLW837" s="163"/>
      <c r="FLX837" s="163"/>
      <c r="FLY837" s="163"/>
      <c r="FLZ837" s="163"/>
      <c r="FMA837" s="163"/>
      <c r="FMB837" s="163"/>
      <c r="FMC837" s="163"/>
      <c r="FMD837" s="163"/>
      <c r="FME837" s="163"/>
      <c r="FMF837" s="163"/>
      <c r="FMG837" s="163"/>
      <c r="FMH837" s="163"/>
      <c r="FMI837" s="163"/>
      <c r="FMJ837" s="163"/>
      <c r="FMK837" s="163"/>
      <c r="FML837" s="163"/>
      <c r="FMM837" s="163"/>
      <c r="FMN837" s="163"/>
      <c r="FMO837" s="163"/>
      <c r="FMP837" s="163"/>
      <c r="FMQ837" s="163"/>
      <c r="FMR837" s="163"/>
      <c r="FMS837" s="163"/>
      <c r="FMT837" s="163"/>
      <c r="FMU837" s="163"/>
      <c r="FMV837" s="163"/>
      <c r="FMW837" s="163"/>
      <c r="FMX837" s="163"/>
      <c r="FMY837" s="163"/>
      <c r="FMZ837" s="163"/>
      <c r="FNA837" s="163"/>
      <c r="FNB837" s="163"/>
      <c r="FNC837" s="163"/>
      <c r="FND837" s="163"/>
      <c r="FNE837" s="163"/>
      <c r="FNF837" s="163"/>
      <c r="FNG837" s="163"/>
      <c r="FNH837" s="163"/>
      <c r="FNI837" s="163"/>
      <c r="FNJ837" s="163"/>
      <c r="FNK837" s="163"/>
      <c r="FNL837" s="163"/>
      <c r="FNM837" s="163"/>
      <c r="FNN837" s="163"/>
      <c r="FNO837" s="163"/>
      <c r="FNP837" s="163"/>
      <c r="FNQ837" s="163"/>
      <c r="FNR837" s="163"/>
      <c r="FNS837" s="163"/>
      <c r="FNT837" s="163"/>
      <c r="FNU837" s="163"/>
      <c r="FNV837" s="163"/>
      <c r="FNW837" s="163"/>
      <c r="FNX837" s="163"/>
      <c r="FNY837" s="163"/>
      <c r="FNZ837" s="163"/>
      <c r="FOA837" s="163"/>
      <c r="FOB837" s="163"/>
      <c r="FOC837" s="163"/>
      <c r="FOD837" s="163"/>
      <c r="FOE837" s="163"/>
      <c r="FOF837" s="163"/>
      <c r="FOG837" s="163"/>
      <c r="FOH837" s="163"/>
      <c r="FOI837" s="163"/>
      <c r="FOJ837" s="163"/>
      <c r="FOK837" s="163"/>
      <c r="FOL837" s="163"/>
      <c r="FOM837" s="163"/>
      <c r="FON837" s="163"/>
      <c r="FOO837" s="163"/>
      <c r="FOP837" s="163"/>
      <c r="FOQ837" s="163"/>
      <c r="FOR837" s="163"/>
      <c r="FOS837" s="163"/>
      <c r="FOT837" s="163"/>
      <c r="FOU837" s="163"/>
      <c r="FOV837" s="163"/>
      <c r="FOW837" s="163"/>
      <c r="FOX837" s="163"/>
      <c r="FOY837" s="163"/>
      <c r="FOZ837" s="163"/>
      <c r="FPA837" s="163"/>
      <c r="FPB837" s="163"/>
      <c r="FPC837" s="163"/>
      <c r="FPD837" s="163"/>
      <c r="FPE837" s="163"/>
      <c r="FPF837" s="163"/>
      <c r="FPG837" s="163"/>
      <c r="FPH837" s="163"/>
      <c r="FPI837" s="163"/>
      <c r="FPJ837" s="163"/>
      <c r="FPK837" s="163"/>
      <c r="FPL837" s="163"/>
      <c r="FPM837" s="163"/>
      <c r="FPN837" s="163"/>
      <c r="FPO837" s="163"/>
      <c r="FPP837" s="163"/>
      <c r="FPQ837" s="163"/>
      <c r="FPR837" s="163"/>
      <c r="FPS837" s="163"/>
      <c r="FPT837" s="163"/>
      <c r="FPU837" s="163"/>
      <c r="FPV837" s="163"/>
      <c r="FPW837" s="163"/>
      <c r="FPX837" s="163"/>
      <c r="FPY837" s="163"/>
      <c r="FPZ837" s="163"/>
      <c r="FQA837" s="163"/>
      <c r="FQB837" s="163"/>
      <c r="FQC837" s="163"/>
      <c r="FQD837" s="163"/>
      <c r="FQE837" s="163"/>
      <c r="FQF837" s="163"/>
      <c r="FQG837" s="163"/>
      <c r="FQH837" s="163"/>
      <c r="FQI837" s="163"/>
      <c r="FQJ837" s="163"/>
      <c r="FQK837" s="163"/>
      <c r="FQL837" s="163"/>
      <c r="FQM837" s="163"/>
      <c r="FQN837" s="163"/>
      <c r="FQO837" s="163"/>
      <c r="FQP837" s="163"/>
      <c r="FQQ837" s="163"/>
      <c r="FQR837" s="163"/>
      <c r="FQS837" s="163"/>
      <c r="FQT837" s="163"/>
      <c r="FQU837" s="163"/>
      <c r="FQV837" s="163"/>
      <c r="FQW837" s="163"/>
      <c r="FQX837" s="163"/>
      <c r="FQY837" s="163"/>
      <c r="FQZ837" s="163"/>
      <c r="FRA837" s="163"/>
      <c r="FRB837" s="163"/>
      <c r="FRC837" s="163"/>
      <c r="FRD837" s="163"/>
      <c r="FRE837" s="163"/>
      <c r="FRF837" s="163"/>
      <c r="FRG837" s="163"/>
      <c r="FRH837" s="163"/>
      <c r="FRI837" s="163"/>
      <c r="FRJ837" s="163"/>
      <c r="FRK837" s="163"/>
      <c r="FRL837" s="163"/>
      <c r="FRM837" s="163"/>
      <c r="FRN837" s="163"/>
      <c r="FRO837" s="163"/>
      <c r="FRP837" s="163"/>
      <c r="FRQ837" s="163"/>
      <c r="FRR837" s="163"/>
      <c r="FRS837" s="163"/>
      <c r="FRT837" s="163"/>
      <c r="FRU837" s="163"/>
      <c r="FRV837" s="163"/>
      <c r="FRW837" s="163"/>
      <c r="FRX837" s="163"/>
      <c r="FRY837" s="163"/>
      <c r="FRZ837" s="163"/>
      <c r="FSA837" s="163"/>
      <c r="FSB837" s="163"/>
      <c r="FSC837" s="163"/>
      <c r="FSD837" s="163"/>
      <c r="FSE837" s="163"/>
      <c r="FSF837" s="163"/>
      <c r="FSG837" s="163"/>
      <c r="FSH837" s="163"/>
      <c r="FSI837" s="163"/>
      <c r="FSJ837" s="163"/>
      <c r="FSK837" s="163"/>
      <c r="FSL837" s="163"/>
      <c r="FSM837" s="163"/>
      <c r="FSN837" s="163"/>
      <c r="FSO837" s="163"/>
      <c r="FSP837" s="163"/>
      <c r="FSQ837" s="163"/>
      <c r="FSR837" s="163"/>
      <c r="FSS837" s="163"/>
      <c r="FST837" s="163"/>
      <c r="FSU837" s="163"/>
      <c r="FSV837" s="163"/>
      <c r="FSW837" s="163"/>
      <c r="FSX837" s="163"/>
      <c r="FSY837" s="163"/>
      <c r="FSZ837" s="163"/>
      <c r="FTA837" s="163"/>
      <c r="FTB837" s="163"/>
      <c r="FTC837" s="163"/>
      <c r="FTD837" s="163"/>
      <c r="FTE837" s="163"/>
      <c r="FTF837" s="163"/>
      <c r="FTG837" s="163"/>
      <c r="FTH837" s="163"/>
      <c r="FTI837" s="163"/>
      <c r="FTJ837" s="163"/>
      <c r="FTK837" s="163"/>
      <c r="FTL837" s="163"/>
      <c r="FTM837" s="163"/>
      <c r="FTN837" s="163"/>
      <c r="FTO837" s="163"/>
      <c r="FTP837" s="163"/>
      <c r="FTQ837" s="163"/>
      <c r="FTR837" s="163"/>
      <c r="FTS837" s="163"/>
      <c r="FTT837" s="163"/>
      <c r="FTU837" s="163"/>
      <c r="FTV837" s="163"/>
      <c r="FTW837" s="163"/>
      <c r="FTX837" s="163"/>
      <c r="FTY837" s="163"/>
      <c r="FTZ837" s="163"/>
      <c r="FUA837" s="163"/>
      <c r="FUB837" s="163"/>
      <c r="FUC837" s="163"/>
      <c r="FUD837" s="163"/>
      <c r="FUE837" s="163"/>
      <c r="FUF837" s="163"/>
      <c r="FUG837" s="163"/>
      <c r="FUH837" s="163"/>
      <c r="FUI837" s="163"/>
      <c r="FUJ837" s="163"/>
      <c r="FUK837" s="163"/>
      <c r="FUL837" s="163"/>
      <c r="FUM837" s="163"/>
      <c r="FUN837" s="163"/>
      <c r="FUO837" s="163"/>
      <c r="FUP837" s="163"/>
      <c r="FUQ837" s="163"/>
      <c r="FUR837" s="163"/>
      <c r="FUS837" s="163"/>
      <c r="FUT837" s="163"/>
      <c r="FUU837" s="163"/>
      <c r="FUV837" s="163"/>
      <c r="FUW837" s="163"/>
      <c r="FUX837" s="163"/>
      <c r="FUY837" s="163"/>
      <c r="FUZ837" s="163"/>
      <c r="FVA837" s="163"/>
      <c r="FVB837" s="163"/>
      <c r="FVC837" s="163"/>
      <c r="FVD837" s="163"/>
      <c r="FVE837" s="163"/>
      <c r="FVF837" s="163"/>
      <c r="FVG837" s="163"/>
      <c r="FVH837" s="163"/>
      <c r="FVI837" s="163"/>
      <c r="FVJ837" s="163"/>
      <c r="FVK837" s="163"/>
      <c r="FVL837" s="163"/>
      <c r="FVM837" s="163"/>
      <c r="FVN837" s="163"/>
      <c r="FVO837" s="163"/>
      <c r="FVP837" s="163"/>
      <c r="FVQ837" s="163"/>
      <c r="FVR837" s="163"/>
      <c r="FVS837" s="163"/>
      <c r="FVT837" s="163"/>
      <c r="FVU837" s="163"/>
      <c r="FVV837" s="163"/>
      <c r="FVW837" s="163"/>
      <c r="FVX837" s="163"/>
      <c r="FVY837" s="163"/>
      <c r="FVZ837" s="163"/>
      <c r="FWA837" s="163"/>
      <c r="FWB837" s="163"/>
      <c r="FWC837" s="163"/>
      <c r="FWD837" s="163"/>
      <c r="FWE837" s="163"/>
      <c r="FWF837" s="163"/>
      <c r="FWG837" s="163"/>
      <c r="FWH837" s="163"/>
      <c r="FWI837" s="163"/>
      <c r="FWJ837" s="163"/>
      <c r="FWK837" s="163"/>
      <c r="FWL837" s="163"/>
      <c r="FWM837" s="163"/>
      <c r="FWN837" s="163"/>
      <c r="FWO837" s="163"/>
      <c r="FWP837" s="163"/>
      <c r="FWQ837" s="163"/>
      <c r="FWR837" s="163"/>
      <c r="FWS837" s="163"/>
      <c r="FWT837" s="163"/>
      <c r="FWU837" s="163"/>
      <c r="FWV837" s="163"/>
      <c r="FWW837" s="163"/>
      <c r="FWX837" s="163"/>
      <c r="FWY837" s="163"/>
      <c r="FWZ837" s="163"/>
      <c r="FXA837" s="163"/>
      <c r="FXB837" s="163"/>
      <c r="FXC837" s="163"/>
      <c r="FXD837" s="163"/>
      <c r="FXE837" s="163"/>
      <c r="FXF837" s="163"/>
      <c r="FXG837" s="163"/>
      <c r="FXH837" s="163"/>
      <c r="FXI837" s="163"/>
      <c r="FXJ837" s="163"/>
      <c r="FXK837" s="163"/>
      <c r="FXL837" s="163"/>
      <c r="FXM837" s="163"/>
      <c r="FXN837" s="163"/>
      <c r="FXO837" s="163"/>
      <c r="FXP837" s="163"/>
      <c r="FXQ837" s="163"/>
      <c r="FXR837" s="163"/>
      <c r="FXS837" s="163"/>
      <c r="FXT837" s="163"/>
      <c r="FXU837" s="163"/>
      <c r="FXV837" s="163"/>
      <c r="FXW837" s="163"/>
      <c r="FXX837" s="163"/>
      <c r="FXY837" s="163"/>
      <c r="FXZ837" s="163"/>
      <c r="FYA837" s="163"/>
      <c r="FYB837" s="163"/>
      <c r="FYC837" s="163"/>
      <c r="FYD837" s="163"/>
      <c r="FYE837" s="163"/>
      <c r="FYF837" s="163"/>
      <c r="FYG837" s="163"/>
      <c r="FYH837" s="163"/>
      <c r="FYI837" s="163"/>
      <c r="FYJ837" s="163"/>
      <c r="FYK837" s="163"/>
      <c r="FYL837" s="163"/>
      <c r="FYM837" s="163"/>
      <c r="FYN837" s="163"/>
      <c r="FYO837" s="163"/>
      <c r="FYP837" s="163"/>
      <c r="FYQ837" s="163"/>
      <c r="FYR837" s="163"/>
      <c r="FYS837" s="163"/>
      <c r="FYT837" s="163"/>
      <c r="FYU837" s="163"/>
      <c r="FYV837" s="163"/>
      <c r="FYW837" s="163"/>
      <c r="FYX837" s="163"/>
      <c r="FYY837" s="163"/>
      <c r="FYZ837" s="163"/>
      <c r="FZA837" s="163"/>
      <c r="FZB837" s="163"/>
      <c r="FZC837" s="163"/>
      <c r="FZD837" s="163"/>
      <c r="FZE837" s="163"/>
      <c r="FZF837" s="163"/>
      <c r="FZG837" s="163"/>
      <c r="FZH837" s="163"/>
      <c r="FZI837" s="163"/>
      <c r="FZJ837" s="163"/>
      <c r="FZK837" s="163"/>
      <c r="FZL837" s="163"/>
      <c r="FZM837" s="163"/>
      <c r="FZN837" s="163"/>
      <c r="FZO837" s="163"/>
      <c r="FZP837" s="163"/>
      <c r="FZQ837" s="163"/>
      <c r="FZR837" s="163"/>
      <c r="FZS837" s="163"/>
      <c r="FZT837" s="163"/>
      <c r="FZU837" s="163"/>
      <c r="FZV837" s="163"/>
      <c r="FZW837" s="163"/>
      <c r="FZX837" s="163"/>
      <c r="FZY837" s="163"/>
      <c r="FZZ837" s="163"/>
      <c r="GAA837" s="163"/>
      <c r="GAB837" s="163"/>
      <c r="GAC837" s="163"/>
      <c r="GAD837" s="163"/>
      <c r="GAE837" s="163"/>
      <c r="GAF837" s="163"/>
      <c r="GAG837" s="163"/>
      <c r="GAH837" s="163"/>
      <c r="GAI837" s="163"/>
      <c r="GAJ837" s="163"/>
      <c r="GAK837" s="163"/>
      <c r="GAL837" s="163"/>
      <c r="GAM837" s="163"/>
      <c r="GAN837" s="163"/>
      <c r="GAO837" s="163"/>
      <c r="GAP837" s="163"/>
      <c r="GAQ837" s="163"/>
      <c r="GAR837" s="163"/>
      <c r="GAS837" s="163"/>
      <c r="GAT837" s="163"/>
      <c r="GAU837" s="163"/>
      <c r="GAV837" s="163"/>
      <c r="GAW837" s="163"/>
      <c r="GAX837" s="163"/>
      <c r="GAY837" s="163"/>
      <c r="GAZ837" s="163"/>
      <c r="GBA837" s="163"/>
      <c r="GBB837" s="163"/>
      <c r="GBC837" s="163"/>
      <c r="GBD837" s="163"/>
      <c r="GBE837" s="163"/>
      <c r="GBF837" s="163"/>
      <c r="GBG837" s="163"/>
      <c r="GBH837" s="163"/>
      <c r="GBI837" s="163"/>
      <c r="GBJ837" s="163"/>
      <c r="GBK837" s="163"/>
      <c r="GBL837" s="163"/>
      <c r="GBM837" s="163"/>
      <c r="GBN837" s="163"/>
      <c r="GBO837" s="163"/>
      <c r="GBP837" s="163"/>
      <c r="GBQ837" s="163"/>
      <c r="GBR837" s="163"/>
      <c r="GBS837" s="163"/>
      <c r="GBT837" s="163"/>
      <c r="GBU837" s="163"/>
      <c r="GBV837" s="163"/>
      <c r="GBW837" s="163"/>
      <c r="GBX837" s="163"/>
      <c r="GBY837" s="163"/>
      <c r="GBZ837" s="163"/>
      <c r="GCA837" s="163"/>
      <c r="GCB837" s="163"/>
      <c r="GCC837" s="163"/>
      <c r="GCD837" s="163"/>
      <c r="GCE837" s="163"/>
      <c r="GCF837" s="163"/>
      <c r="GCG837" s="163"/>
      <c r="GCH837" s="163"/>
      <c r="GCI837" s="163"/>
      <c r="GCJ837" s="163"/>
      <c r="GCK837" s="163"/>
      <c r="GCL837" s="163"/>
      <c r="GCM837" s="163"/>
      <c r="GCN837" s="163"/>
      <c r="GCO837" s="163"/>
      <c r="GCP837" s="163"/>
      <c r="GCQ837" s="163"/>
      <c r="GCR837" s="163"/>
      <c r="GCS837" s="163"/>
      <c r="GCT837" s="163"/>
      <c r="GCU837" s="163"/>
      <c r="GCV837" s="163"/>
      <c r="GCW837" s="163"/>
      <c r="GCX837" s="163"/>
      <c r="GCY837" s="163"/>
      <c r="GCZ837" s="163"/>
      <c r="GDA837" s="163"/>
      <c r="GDB837" s="163"/>
      <c r="GDC837" s="163"/>
      <c r="GDD837" s="163"/>
      <c r="GDE837" s="163"/>
      <c r="GDF837" s="163"/>
      <c r="GDG837" s="163"/>
      <c r="GDH837" s="163"/>
      <c r="GDI837" s="163"/>
      <c r="GDJ837" s="163"/>
      <c r="GDK837" s="163"/>
      <c r="GDL837" s="163"/>
      <c r="GDM837" s="163"/>
      <c r="GDN837" s="163"/>
      <c r="GDO837" s="163"/>
      <c r="GDP837" s="163"/>
      <c r="GDQ837" s="163"/>
      <c r="GDR837" s="163"/>
      <c r="GDS837" s="163"/>
      <c r="GDT837" s="163"/>
      <c r="GDU837" s="163"/>
      <c r="GDV837" s="163"/>
      <c r="GDW837" s="163"/>
      <c r="GDX837" s="163"/>
      <c r="GDY837" s="163"/>
      <c r="GDZ837" s="163"/>
      <c r="GEA837" s="163"/>
      <c r="GEB837" s="163"/>
      <c r="GEC837" s="163"/>
      <c r="GED837" s="163"/>
      <c r="GEE837" s="163"/>
      <c r="GEF837" s="163"/>
      <c r="GEG837" s="163"/>
      <c r="GEH837" s="163"/>
      <c r="GEI837" s="163"/>
      <c r="GEJ837" s="163"/>
      <c r="GEK837" s="163"/>
      <c r="GEL837" s="163"/>
      <c r="GEM837" s="163"/>
      <c r="GEN837" s="163"/>
      <c r="GEO837" s="163"/>
      <c r="GEP837" s="163"/>
      <c r="GEQ837" s="163"/>
      <c r="GER837" s="163"/>
      <c r="GES837" s="163"/>
      <c r="GET837" s="163"/>
      <c r="GEU837" s="163"/>
      <c r="GEV837" s="163"/>
      <c r="GEW837" s="163"/>
      <c r="GEX837" s="163"/>
      <c r="GEY837" s="163"/>
      <c r="GEZ837" s="163"/>
      <c r="GFA837" s="163"/>
      <c r="GFB837" s="163"/>
      <c r="GFC837" s="163"/>
      <c r="GFD837" s="163"/>
      <c r="GFE837" s="163"/>
      <c r="GFF837" s="163"/>
      <c r="GFG837" s="163"/>
      <c r="GFH837" s="163"/>
      <c r="GFI837" s="163"/>
      <c r="GFJ837" s="163"/>
      <c r="GFK837" s="163"/>
      <c r="GFL837" s="163"/>
      <c r="GFM837" s="163"/>
      <c r="GFN837" s="163"/>
      <c r="GFO837" s="163"/>
      <c r="GFP837" s="163"/>
      <c r="GFQ837" s="163"/>
      <c r="GFR837" s="163"/>
      <c r="GFS837" s="163"/>
      <c r="GFT837" s="163"/>
      <c r="GFU837" s="163"/>
      <c r="GFV837" s="163"/>
      <c r="GFW837" s="163"/>
      <c r="GFX837" s="163"/>
      <c r="GFY837" s="163"/>
      <c r="GFZ837" s="163"/>
      <c r="GGA837" s="163"/>
      <c r="GGB837" s="163"/>
      <c r="GGC837" s="163"/>
      <c r="GGD837" s="163"/>
      <c r="GGE837" s="163"/>
      <c r="GGF837" s="163"/>
      <c r="GGG837" s="163"/>
      <c r="GGH837" s="163"/>
      <c r="GGI837" s="163"/>
      <c r="GGJ837" s="163"/>
      <c r="GGK837" s="163"/>
      <c r="GGL837" s="163"/>
      <c r="GGM837" s="163"/>
      <c r="GGN837" s="163"/>
      <c r="GGO837" s="163"/>
      <c r="GGP837" s="163"/>
      <c r="GGQ837" s="163"/>
      <c r="GGR837" s="163"/>
      <c r="GGS837" s="163"/>
      <c r="GGT837" s="163"/>
      <c r="GGU837" s="163"/>
      <c r="GGV837" s="163"/>
      <c r="GGW837" s="163"/>
      <c r="GGX837" s="163"/>
      <c r="GGY837" s="163"/>
      <c r="GGZ837" s="163"/>
      <c r="GHA837" s="163"/>
      <c r="GHB837" s="163"/>
      <c r="GHC837" s="163"/>
      <c r="GHD837" s="163"/>
      <c r="GHE837" s="163"/>
      <c r="GHF837" s="163"/>
      <c r="GHG837" s="163"/>
      <c r="GHH837" s="163"/>
      <c r="GHI837" s="163"/>
      <c r="GHJ837" s="163"/>
      <c r="GHK837" s="163"/>
      <c r="GHL837" s="163"/>
      <c r="GHM837" s="163"/>
      <c r="GHN837" s="163"/>
      <c r="GHO837" s="163"/>
      <c r="GHP837" s="163"/>
      <c r="GHQ837" s="163"/>
      <c r="GHR837" s="163"/>
      <c r="GHS837" s="163"/>
      <c r="GHT837" s="163"/>
      <c r="GHU837" s="163"/>
      <c r="GHV837" s="163"/>
      <c r="GHW837" s="163"/>
      <c r="GHX837" s="163"/>
      <c r="GHY837" s="163"/>
      <c r="GHZ837" s="163"/>
      <c r="GIA837" s="163"/>
      <c r="GIB837" s="163"/>
      <c r="GIC837" s="163"/>
      <c r="GID837" s="163"/>
      <c r="GIE837" s="163"/>
      <c r="GIF837" s="163"/>
      <c r="GIG837" s="163"/>
      <c r="GIH837" s="163"/>
      <c r="GII837" s="163"/>
      <c r="GIJ837" s="163"/>
      <c r="GIK837" s="163"/>
      <c r="GIL837" s="163"/>
      <c r="GIM837" s="163"/>
      <c r="GIN837" s="163"/>
      <c r="GIO837" s="163"/>
      <c r="GIP837" s="163"/>
      <c r="GIQ837" s="163"/>
      <c r="GIR837" s="163"/>
      <c r="GIS837" s="163"/>
      <c r="GIT837" s="163"/>
      <c r="GIU837" s="163"/>
      <c r="GIV837" s="163"/>
      <c r="GIW837" s="163"/>
      <c r="GIX837" s="163"/>
      <c r="GIY837" s="163"/>
      <c r="GIZ837" s="163"/>
      <c r="GJA837" s="163"/>
      <c r="GJB837" s="163"/>
      <c r="GJC837" s="163"/>
      <c r="GJD837" s="163"/>
      <c r="GJE837" s="163"/>
      <c r="GJF837" s="163"/>
      <c r="GJG837" s="163"/>
      <c r="GJH837" s="163"/>
      <c r="GJI837" s="163"/>
      <c r="GJJ837" s="163"/>
      <c r="GJK837" s="163"/>
      <c r="GJL837" s="163"/>
      <c r="GJM837" s="163"/>
      <c r="GJN837" s="163"/>
      <c r="GJO837" s="163"/>
      <c r="GJP837" s="163"/>
      <c r="GJQ837" s="163"/>
      <c r="GJR837" s="163"/>
      <c r="GJS837" s="163"/>
      <c r="GJT837" s="163"/>
      <c r="GJU837" s="163"/>
      <c r="GJV837" s="163"/>
      <c r="GJW837" s="163"/>
      <c r="GJX837" s="163"/>
      <c r="GJY837" s="163"/>
      <c r="GJZ837" s="163"/>
      <c r="GKA837" s="163"/>
      <c r="GKB837" s="163"/>
      <c r="GKC837" s="163"/>
      <c r="GKD837" s="163"/>
      <c r="GKE837" s="163"/>
      <c r="GKF837" s="163"/>
      <c r="GKG837" s="163"/>
      <c r="GKH837" s="163"/>
      <c r="GKI837" s="163"/>
      <c r="GKJ837" s="163"/>
      <c r="GKK837" s="163"/>
      <c r="GKL837" s="163"/>
      <c r="GKM837" s="163"/>
      <c r="GKN837" s="163"/>
      <c r="GKO837" s="163"/>
      <c r="GKP837" s="163"/>
      <c r="GKQ837" s="163"/>
      <c r="GKR837" s="163"/>
      <c r="GKS837" s="163"/>
      <c r="GKT837" s="163"/>
      <c r="GKU837" s="163"/>
      <c r="GKV837" s="163"/>
      <c r="GKW837" s="163"/>
      <c r="GKX837" s="163"/>
      <c r="GKY837" s="163"/>
      <c r="GKZ837" s="163"/>
      <c r="GLA837" s="163"/>
      <c r="GLB837" s="163"/>
      <c r="GLC837" s="163"/>
      <c r="GLD837" s="163"/>
      <c r="GLE837" s="163"/>
      <c r="GLF837" s="163"/>
      <c r="GLG837" s="163"/>
      <c r="GLH837" s="163"/>
      <c r="GLI837" s="163"/>
      <c r="GLJ837" s="163"/>
      <c r="GLK837" s="163"/>
      <c r="GLL837" s="163"/>
      <c r="GLM837" s="163"/>
      <c r="GLN837" s="163"/>
      <c r="GLO837" s="163"/>
      <c r="GLP837" s="163"/>
      <c r="GLQ837" s="163"/>
      <c r="GLR837" s="163"/>
      <c r="GLS837" s="163"/>
      <c r="GLT837" s="163"/>
      <c r="GLU837" s="163"/>
      <c r="GLV837" s="163"/>
      <c r="GLW837" s="163"/>
      <c r="GLX837" s="163"/>
      <c r="GLY837" s="163"/>
      <c r="GLZ837" s="163"/>
      <c r="GMA837" s="163"/>
      <c r="GMB837" s="163"/>
      <c r="GMC837" s="163"/>
      <c r="GMD837" s="163"/>
      <c r="GME837" s="163"/>
      <c r="GMF837" s="163"/>
      <c r="GMG837" s="163"/>
      <c r="GMH837" s="163"/>
      <c r="GMI837" s="163"/>
      <c r="GMJ837" s="163"/>
      <c r="GMK837" s="163"/>
      <c r="GML837" s="163"/>
      <c r="GMM837" s="163"/>
      <c r="GMN837" s="163"/>
      <c r="GMO837" s="163"/>
      <c r="GMP837" s="163"/>
      <c r="GMQ837" s="163"/>
      <c r="GMR837" s="163"/>
      <c r="GMS837" s="163"/>
      <c r="GMT837" s="163"/>
      <c r="GMU837" s="163"/>
      <c r="GMV837" s="163"/>
      <c r="GMW837" s="163"/>
      <c r="GMX837" s="163"/>
      <c r="GMY837" s="163"/>
      <c r="GMZ837" s="163"/>
      <c r="GNA837" s="163"/>
      <c r="GNB837" s="163"/>
      <c r="GNC837" s="163"/>
      <c r="GND837" s="163"/>
      <c r="GNE837" s="163"/>
      <c r="GNF837" s="163"/>
      <c r="GNG837" s="163"/>
      <c r="GNH837" s="163"/>
      <c r="GNI837" s="163"/>
      <c r="GNJ837" s="163"/>
      <c r="GNK837" s="163"/>
      <c r="GNL837" s="163"/>
      <c r="GNM837" s="163"/>
      <c r="GNN837" s="163"/>
      <c r="GNO837" s="163"/>
      <c r="GNP837" s="163"/>
      <c r="GNQ837" s="163"/>
      <c r="GNR837" s="163"/>
      <c r="GNS837" s="163"/>
      <c r="GNT837" s="163"/>
      <c r="GNU837" s="163"/>
      <c r="GNV837" s="163"/>
      <c r="GNW837" s="163"/>
      <c r="GNX837" s="163"/>
      <c r="GNY837" s="163"/>
      <c r="GNZ837" s="163"/>
      <c r="GOA837" s="163"/>
      <c r="GOB837" s="163"/>
      <c r="GOC837" s="163"/>
      <c r="GOD837" s="163"/>
      <c r="GOE837" s="163"/>
      <c r="GOF837" s="163"/>
      <c r="GOG837" s="163"/>
      <c r="GOH837" s="163"/>
      <c r="GOI837" s="163"/>
      <c r="GOJ837" s="163"/>
      <c r="GOK837" s="163"/>
      <c r="GOL837" s="163"/>
      <c r="GOM837" s="163"/>
      <c r="GON837" s="163"/>
      <c r="GOO837" s="163"/>
      <c r="GOP837" s="163"/>
      <c r="GOQ837" s="163"/>
      <c r="GOR837" s="163"/>
      <c r="GOS837" s="163"/>
      <c r="GOT837" s="163"/>
      <c r="GOU837" s="163"/>
      <c r="GOV837" s="163"/>
      <c r="GOW837" s="163"/>
      <c r="GOX837" s="163"/>
      <c r="GOY837" s="163"/>
      <c r="GOZ837" s="163"/>
      <c r="GPA837" s="163"/>
      <c r="GPB837" s="163"/>
      <c r="GPC837" s="163"/>
      <c r="GPD837" s="163"/>
      <c r="GPE837" s="163"/>
      <c r="GPF837" s="163"/>
      <c r="GPG837" s="163"/>
      <c r="GPH837" s="163"/>
      <c r="GPI837" s="163"/>
      <c r="GPJ837" s="163"/>
      <c r="GPK837" s="163"/>
      <c r="GPL837" s="163"/>
      <c r="GPM837" s="163"/>
      <c r="GPN837" s="163"/>
      <c r="GPO837" s="163"/>
      <c r="GPP837" s="163"/>
      <c r="GPQ837" s="163"/>
      <c r="GPR837" s="163"/>
      <c r="GPS837" s="163"/>
      <c r="GPT837" s="163"/>
      <c r="GPU837" s="163"/>
      <c r="GPV837" s="163"/>
      <c r="GPW837" s="163"/>
      <c r="GPX837" s="163"/>
      <c r="GPY837" s="163"/>
      <c r="GPZ837" s="163"/>
      <c r="GQA837" s="163"/>
      <c r="GQB837" s="163"/>
      <c r="GQC837" s="163"/>
      <c r="GQD837" s="163"/>
      <c r="GQE837" s="163"/>
      <c r="GQF837" s="163"/>
      <c r="GQG837" s="163"/>
      <c r="GQH837" s="163"/>
      <c r="GQI837" s="163"/>
      <c r="GQJ837" s="163"/>
      <c r="GQK837" s="163"/>
      <c r="GQL837" s="163"/>
      <c r="GQM837" s="163"/>
      <c r="GQN837" s="163"/>
      <c r="GQO837" s="163"/>
      <c r="GQP837" s="163"/>
      <c r="GQQ837" s="163"/>
      <c r="GQR837" s="163"/>
      <c r="GQS837" s="163"/>
      <c r="GQT837" s="163"/>
      <c r="GQU837" s="163"/>
      <c r="GQV837" s="163"/>
      <c r="GQW837" s="163"/>
      <c r="GQX837" s="163"/>
      <c r="GQY837" s="163"/>
      <c r="GQZ837" s="163"/>
      <c r="GRA837" s="163"/>
      <c r="GRB837" s="163"/>
      <c r="GRC837" s="163"/>
      <c r="GRD837" s="163"/>
      <c r="GRE837" s="163"/>
      <c r="GRF837" s="163"/>
      <c r="GRG837" s="163"/>
      <c r="GRH837" s="163"/>
      <c r="GRI837" s="163"/>
      <c r="GRJ837" s="163"/>
      <c r="GRK837" s="163"/>
      <c r="GRL837" s="163"/>
      <c r="GRM837" s="163"/>
      <c r="GRN837" s="163"/>
      <c r="GRO837" s="163"/>
      <c r="GRP837" s="163"/>
      <c r="GRQ837" s="163"/>
      <c r="GRR837" s="163"/>
      <c r="GRS837" s="163"/>
      <c r="GRT837" s="163"/>
      <c r="GRU837" s="163"/>
      <c r="GRV837" s="163"/>
      <c r="GRW837" s="163"/>
      <c r="GRX837" s="163"/>
      <c r="GRY837" s="163"/>
      <c r="GRZ837" s="163"/>
      <c r="GSA837" s="163"/>
      <c r="GSB837" s="163"/>
      <c r="GSC837" s="163"/>
      <c r="GSD837" s="163"/>
      <c r="GSE837" s="163"/>
      <c r="GSF837" s="163"/>
      <c r="GSG837" s="163"/>
      <c r="GSH837" s="163"/>
      <c r="GSI837" s="163"/>
      <c r="GSJ837" s="163"/>
      <c r="GSK837" s="163"/>
      <c r="GSL837" s="163"/>
      <c r="GSM837" s="163"/>
      <c r="GSN837" s="163"/>
      <c r="GSO837" s="163"/>
      <c r="GSP837" s="163"/>
      <c r="GSQ837" s="163"/>
      <c r="GSR837" s="163"/>
      <c r="GSS837" s="163"/>
      <c r="GST837" s="163"/>
      <c r="GSU837" s="163"/>
      <c r="GSV837" s="163"/>
      <c r="GSW837" s="163"/>
      <c r="GSX837" s="163"/>
      <c r="GSY837" s="163"/>
      <c r="GSZ837" s="163"/>
      <c r="GTA837" s="163"/>
      <c r="GTB837" s="163"/>
      <c r="GTC837" s="163"/>
      <c r="GTD837" s="163"/>
      <c r="GTE837" s="163"/>
      <c r="GTF837" s="163"/>
      <c r="GTG837" s="163"/>
      <c r="GTH837" s="163"/>
      <c r="GTI837" s="163"/>
      <c r="GTJ837" s="163"/>
      <c r="GTK837" s="163"/>
      <c r="GTL837" s="163"/>
      <c r="GTM837" s="163"/>
      <c r="GTN837" s="163"/>
      <c r="GTO837" s="163"/>
      <c r="GTP837" s="163"/>
      <c r="GTQ837" s="163"/>
      <c r="GTR837" s="163"/>
      <c r="GTS837" s="163"/>
      <c r="GTT837" s="163"/>
      <c r="GTU837" s="163"/>
      <c r="GTV837" s="163"/>
      <c r="GTW837" s="163"/>
      <c r="GTX837" s="163"/>
      <c r="GTY837" s="163"/>
      <c r="GTZ837" s="163"/>
      <c r="GUA837" s="163"/>
      <c r="GUB837" s="163"/>
      <c r="GUC837" s="163"/>
      <c r="GUD837" s="163"/>
      <c r="GUE837" s="163"/>
      <c r="GUF837" s="163"/>
      <c r="GUG837" s="163"/>
      <c r="GUH837" s="163"/>
      <c r="GUI837" s="163"/>
      <c r="GUJ837" s="163"/>
      <c r="GUK837" s="163"/>
      <c r="GUL837" s="163"/>
      <c r="GUM837" s="163"/>
      <c r="GUN837" s="163"/>
      <c r="GUO837" s="163"/>
      <c r="GUP837" s="163"/>
      <c r="GUQ837" s="163"/>
      <c r="GUR837" s="163"/>
      <c r="GUS837" s="163"/>
      <c r="GUT837" s="163"/>
      <c r="GUU837" s="163"/>
      <c r="GUV837" s="163"/>
      <c r="GUW837" s="163"/>
      <c r="GUX837" s="163"/>
      <c r="GUY837" s="163"/>
      <c r="GUZ837" s="163"/>
      <c r="GVA837" s="163"/>
      <c r="GVB837" s="163"/>
      <c r="GVC837" s="163"/>
      <c r="GVD837" s="163"/>
      <c r="GVE837" s="163"/>
      <c r="GVF837" s="163"/>
      <c r="GVG837" s="163"/>
      <c r="GVH837" s="163"/>
      <c r="GVI837" s="163"/>
      <c r="GVJ837" s="163"/>
      <c r="GVK837" s="163"/>
      <c r="GVL837" s="163"/>
      <c r="GVM837" s="163"/>
      <c r="GVN837" s="163"/>
      <c r="GVO837" s="163"/>
      <c r="GVP837" s="163"/>
      <c r="GVQ837" s="163"/>
      <c r="GVR837" s="163"/>
      <c r="GVS837" s="163"/>
      <c r="GVT837" s="163"/>
      <c r="GVU837" s="163"/>
      <c r="GVV837" s="163"/>
      <c r="GVW837" s="163"/>
      <c r="GVX837" s="163"/>
      <c r="GVY837" s="163"/>
      <c r="GVZ837" s="163"/>
      <c r="GWA837" s="163"/>
      <c r="GWB837" s="163"/>
      <c r="GWC837" s="163"/>
      <c r="GWD837" s="163"/>
      <c r="GWE837" s="163"/>
      <c r="GWF837" s="163"/>
      <c r="GWG837" s="163"/>
      <c r="GWH837" s="163"/>
      <c r="GWI837" s="163"/>
      <c r="GWJ837" s="163"/>
      <c r="GWK837" s="163"/>
      <c r="GWL837" s="163"/>
      <c r="GWM837" s="163"/>
      <c r="GWN837" s="163"/>
      <c r="GWO837" s="163"/>
      <c r="GWP837" s="163"/>
      <c r="GWQ837" s="163"/>
      <c r="GWR837" s="163"/>
      <c r="GWS837" s="163"/>
      <c r="GWT837" s="163"/>
      <c r="GWU837" s="163"/>
      <c r="GWV837" s="163"/>
      <c r="GWW837" s="163"/>
      <c r="GWX837" s="163"/>
      <c r="GWY837" s="163"/>
      <c r="GWZ837" s="163"/>
      <c r="GXA837" s="163"/>
      <c r="GXB837" s="163"/>
      <c r="GXC837" s="163"/>
      <c r="GXD837" s="163"/>
      <c r="GXE837" s="163"/>
      <c r="GXF837" s="163"/>
      <c r="GXG837" s="163"/>
      <c r="GXH837" s="163"/>
      <c r="GXI837" s="163"/>
      <c r="GXJ837" s="163"/>
      <c r="GXK837" s="163"/>
      <c r="GXL837" s="163"/>
      <c r="GXM837" s="163"/>
      <c r="GXN837" s="163"/>
      <c r="GXO837" s="163"/>
      <c r="GXP837" s="163"/>
      <c r="GXQ837" s="163"/>
      <c r="GXR837" s="163"/>
      <c r="GXS837" s="163"/>
      <c r="GXT837" s="163"/>
      <c r="GXU837" s="163"/>
      <c r="GXV837" s="163"/>
      <c r="GXW837" s="163"/>
      <c r="GXX837" s="163"/>
      <c r="GXY837" s="163"/>
      <c r="GXZ837" s="163"/>
      <c r="GYA837" s="163"/>
      <c r="GYB837" s="163"/>
      <c r="GYC837" s="163"/>
      <c r="GYD837" s="163"/>
      <c r="GYE837" s="163"/>
      <c r="GYF837" s="163"/>
      <c r="GYG837" s="163"/>
      <c r="GYH837" s="163"/>
      <c r="GYI837" s="163"/>
      <c r="GYJ837" s="163"/>
      <c r="GYK837" s="163"/>
      <c r="GYL837" s="163"/>
      <c r="GYM837" s="163"/>
      <c r="GYN837" s="163"/>
      <c r="GYO837" s="163"/>
      <c r="GYP837" s="163"/>
      <c r="GYQ837" s="163"/>
      <c r="GYR837" s="163"/>
      <c r="GYS837" s="163"/>
      <c r="GYT837" s="163"/>
      <c r="GYU837" s="163"/>
      <c r="GYV837" s="163"/>
      <c r="GYW837" s="163"/>
      <c r="GYX837" s="163"/>
      <c r="GYY837" s="163"/>
      <c r="GYZ837" s="163"/>
      <c r="GZA837" s="163"/>
      <c r="GZB837" s="163"/>
      <c r="GZC837" s="163"/>
      <c r="GZD837" s="163"/>
      <c r="GZE837" s="163"/>
      <c r="GZF837" s="163"/>
      <c r="GZG837" s="163"/>
      <c r="GZH837" s="163"/>
      <c r="GZI837" s="163"/>
      <c r="GZJ837" s="163"/>
      <c r="GZK837" s="163"/>
      <c r="GZL837" s="163"/>
      <c r="GZM837" s="163"/>
      <c r="GZN837" s="163"/>
      <c r="GZO837" s="163"/>
      <c r="GZP837" s="163"/>
      <c r="GZQ837" s="163"/>
      <c r="GZR837" s="163"/>
      <c r="GZS837" s="163"/>
      <c r="GZT837" s="163"/>
      <c r="GZU837" s="163"/>
      <c r="GZV837" s="163"/>
      <c r="GZW837" s="163"/>
      <c r="GZX837" s="163"/>
      <c r="GZY837" s="163"/>
      <c r="GZZ837" s="163"/>
      <c r="HAA837" s="163"/>
      <c r="HAB837" s="163"/>
      <c r="HAC837" s="163"/>
      <c r="HAD837" s="163"/>
      <c r="HAE837" s="163"/>
      <c r="HAF837" s="163"/>
      <c r="HAG837" s="163"/>
      <c r="HAH837" s="163"/>
      <c r="HAI837" s="163"/>
      <c r="HAJ837" s="163"/>
      <c r="HAK837" s="163"/>
      <c r="HAL837" s="163"/>
      <c r="HAM837" s="163"/>
      <c r="HAN837" s="163"/>
      <c r="HAO837" s="163"/>
      <c r="HAP837" s="163"/>
      <c r="HAQ837" s="163"/>
      <c r="HAR837" s="163"/>
      <c r="HAS837" s="163"/>
      <c r="HAT837" s="163"/>
      <c r="HAU837" s="163"/>
      <c r="HAV837" s="163"/>
      <c r="HAW837" s="163"/>
      <c r="HAX837" s="163"/>
      <c r="HAY837" s="163"/>
      <c r="HAZ837" s="163"/>
      <c r="HBA837" s="163"/>
      <c r="HBB837" s="163"/>
      <c r="HBC837" s="163"/>
      <c r="HBD837" s="163"/>
      <c r="HBE837" s="163"/>
      <c r="HBF837" s="163"/>
      <c r="HBG837" s="163"/>
      <c r="HBH837" s="163"/>
      <c r="HBI837" s="163"/>
      <c r="HBJ837" s="163"/>
      <c r="HBK837" s="163"/>
      <c r="HBL837" s="163"/>
      <c r="HBM837" s="163"/>
      <c r="HBN837" s="163"/>
      <c r="HBO837" s="163"/>
      <c r="HBP837" s="163"/>
      <c r="HBQ837" s="163"/>
      <c r="HBR837" s="163"/>
      <c r="HBS837" s="163"/>
      <c r="HBT837" s="163"/>
      <c r="HBU837" s="163"/>
      <c r="HBV837" s="163"/>
      <c r="HBW837" s="163"/>
      <c r="HBX837" s="163"/>
      <c r="HBY837" s="163"/>
      <c r="HBZ837" s="163"/>
      <c r="HCA837" s="163"/>
      <c r="HCB837" s="163"/>
      <c r="HCC837" s="163"/>
      <c r="HCD837" s="163"/>
      <c r="HCE837" s="163"/>
      <c r="HCF837" s="163"/>
      <c r="HCG837" s="163"/>
      <c r="HCH837" s="163"/>
      <c r="HCI837" s="163"/>
      <c r="HCJ837" s="163"/>
      <c r="HCK837" s="163"/>
      <c r="HCL837" s="163"/>
      <c r="HCM837" s="163"/>
      <c r="HCN837" s="163"/>
      <c r="HCO837" s="163"/>
      <c r="HCP837" s="163"/>
      <c r="HCQ837" s="163"/>
      <c r="HCR837" s="163"/>
      <c r="HCS837" s="163"/>
      <c r="HCT837" s="163"/>
      <c r="HCU837" s="163"/>
      <c r="HCV837" s="163"/>
      <c r="HCW837" s="163"/>
      <c r="HCX837" s="163"/>
      <c r="HCY837" s="163"/>
      <c r="HCZ837" s="163"/>
      <c r="HDA837" s="163"/>
      <c r="HDB837" s="163"/>
      <c r="HDC837" s="163"/>
      <c r="HDD837" s="163"/>
      <c r="HDE837" s="163"/>
      <c r="HDF837" s="163"/>
      <c r="HDG837" s="163"/>
      <c r="HDH837" s="163"/>
      <c r="HDI837" s="163"/>
      <c r="HDJ837" s="163"/>
      <c r="HDK837" s="163"/>
      <c r="HDL837" s="163"/>
      <c r="HDM837" s="163"/>
      <c r="HDN837" s="163"/>
      <c r="HDO837" s="163"/>
      <c r="HDP837" s="163"/>
      <c r="HDQ837" s="163"/>
      <c r="HDR837" s="163"/>
      <c r="HDS837" s="163"/>
      <c r="HDT837" s="163"/>
      <c r="HDU837" s="163"/>
      <c r="HDV837" s="163"/>
      <c r="HDW837" s="163"/>
      <c r="HDX837" s="163"/>
      <c r="HDY837" s="163"/>
      <c r="HDZ837" s="163"/>
      <c r="HEA837" s="163"/>
      <c r="HEB837" s="163"/>
      <c r="HEC837" s="163"/>
      <c r="HED837" s="163"/>
      <c r="HEE837" s="163"/>
      <c r="HEF837" s="163"/>
      <c r="HEG837" s="163"/>
      <c r="HEH837" s="163"/>
      <c r="HEI837" s="163"/>
      <c r="HEJ837" s="163"/>
      <c r="HEK837" s="163"/>
      <c r="HEL837" s="163"/>
      <c r="HEM837" s="163"/>
      <c r="HEN837" s="163"/>
      <c r="HEO837" s="163"/>
      <c r="HEP837" s="163"/>
      <c r="HEQ837" s="163"/>
      <c r="HER837" s="163"/>
      <c r="HES837" s="163"/>
      <c r="HET837" s="163"/>
      <c r="HEU837" s="163"/>
      <c r="HEV837" s="163"/>
      <c r="HEW837" s="163"/>
      <c r="HEX837" s="163"/>
      <c r="HEY837" s="163"/>
      <c r="HEZ837" s="163"/>
      <c r="HFA837" s="163"/>
      <c r="HFB837" s="163"/>
      <c r="HFC837" s="163"/>
      <c r="HFD837" s="163"/>
      <c r="HFE837" s="163"/>
      <c r="HFF837" s="163"/>
      <c r="HFG837" s="163"/>
      <c r="HFH837" s="163"/>
      <c r="HFI837" s="163"/>
      <c r="HFJ837" s="163"/>
      <c r="HFK837" s="163"/>
      <c r="HFL837" s="163"/>
      <c r="HFM837" s="163"/>
      <c r="HFN837" s="163"/>
      <c r="HFO837" s="163"/>
      <c r="HFP837" s="163"/>
      <c r="HFQ837" s="163"/>
      <c r="HFR837" s="163"/>
      <c r="HFS837" s="163"/>
      <c r="HFT837" s="163"/>
      <c r="HFU837" s="163"/>
      <c r="HFV837" s="163"/>
      <c r="HFW837" s="163"/>
      <c r="HFX837" s="163"/>
      <c r="HFY837" s="163"/>
      <c r="HFZ837" s="163"/>
      <c r="HGA837" s="163"/>
      <c r="HGB837" s="163"/>
      <c r="HGC837" s="163"/>
      <c r="HGD837" s="163"/>
      <c r="HGE837" s="163"/>
      <c r="HGF837" s="163"/>
      <c r="HGG837" s="163"/>
      <c r="HGH837" s="163"/>
      <c r="HGI837" s="163"/>
      <c r="HGJ837" s="163"/>
      <c r="HGK837" s="163"/>
      <c r="HGL837" s="163"/>
      <c r="HGM837" s="163"/>
      <c r="HGN837" s="163"/>
      <c r="HGO837" s="163"/>
      <c r="HGP837" s="163"/>
      <c r="HGQ837" s="163"/>
      <c r="HGR837" s="163"/>
      <c r="HGS837" s="163"/>
      <c r="HGT837" s="163"/>
      <c r="HGU837" s="163"/>
      <c r="HGV837" s="163"/>
      <c r="HGW837" s="163"/>
      <c r="HGX837" s="163"/>
      <c r="HGY837" s="163"/>
      <c r="HGZ837" s="163"/>
      <c r="HHA837" s="163"/>
      <c r="HHB837" s="163"/>
      <c r="HHC837" s="163"/>
      <c r="HHD837" s="163"/>
      <c r="HHE837" s="163"/>
      <c r="HHF837" s="163"/>
      <c r="HHG837" s="163"/>
      <c r="HHH837" s="163"/>
      <c r="HHI837" s="163"/>
      <c r="HHJ837" s="163"/>
      <c r="HHK837" s="163"/>
      <c r="HHL837" s="163"/>
      <c r="HHM837" s="163"/>
      <c r="HHN837" s="163"/>
      <c r="HHO837" s="163"/>
      <c r="HHP837" s="163"/>
      <c r="HHQ837" s="163"/>
      <c r="HHR837" s="163"/>
      <c r="HHS837" s="163"/>
      <c r="HHT837" s="163"/>
      <c r="HHU837" s="163"/>
      <c r="HHV837" s="163"/>
      <c r="HHW837" s="163"/>
      <c r="HHX837" s="163"/>
      <c r="HHY837" s="163"/>
      <c r="HHZ837" s="163"/>
      <c r="HIA837" s="163"/>
      <c r="HIB837" s="163"/>
      <c r="HIC837" s="163"/>
      <c r="HID837" s="163"/>
      <c r="HIE837" s="163"/>
      <c r="HIF837" s="163"/>
      <c r="HIG837" s="163"/>
      <c r="HIH837" s="163"/>
      <c r="HII837" s="163"/>
      <c r="HIJ837" s="163"/>
      <c r="HIK837" s="163"/>
      <c r="HIL837" s="163"/>
      <c r="HIM837" s="163"/>
      <c r="HIN837" s="163"/>
      <c r="HIO837" s="163"/>
      <c r="HIP837" s="163"/>
      <c r="HIQ837" s="163"/>
      <c r="HIR837" s="163"/>
      <c r="HIS837" s="163"/>
      <c r="HIT837" s="163"/>
      <c r="HIU837" s="163"/>
      <c r="HIV837" s="163"/>
      <c r="HIW837" s="163"/>
      <c r="HIX837" s="163"/>
      <c r="HIY837" s="163"/>
      <c r="HIZ837" s="163"/>
      <c r="HJA837" s="163"/>
      <c r="HJB837" s="163"/>
      <c r="HJC837" s="163"/>
      <c r="HJD837" s="163"/>
      <c r="HJE837" s="163"/>
      <c r="HJF837" s="163"/>
      <c r="HJG837" s="163"/>
      <c r="HJH837" s="163"/>
      <c r="HJI837" s="163"/>
      <c r="HJJ837" s="163"/>
      <c r="HJK837" s="163"/>
      <c r="HJL837" s="163"/>
      <c r="HJM837" s="163"/>
      <c r="HJN837" s="163"/>
      <c r="HJO837" s="163"/>
      <c r="HJP837" s="163"/>
      <c r="HJQ837" s="163"/>
      <c r="HJR837" s="163"/>
      <c r="HJS837" s="163"/>
      <c r="HJT837" s="163"/>
      <c r="HJU837" s="163"/>
      <c r="HJV837" s="163"/>
      <c r="HJW837" s="163"/>
      <c r="HJX837" s="163"/>
      <c r="HJY837" s="163"/>
      <c r="HJZ837" s="163"/>
      <c r="HKA837" s="163"/>
      <c r="HKB837" s="163"/>
      <c r="HKC837" s="163"/>
      <c r="HKD837" s="163"/>
      <c r="HKE837" s="163"/>
      <c r="HKF837" s="163"/>
      <c r="HKG837" s="163"/>
      <c r="HKH837" s="163"/>
      <c r="HKI837" s="163"/>
      <c r="HKJ837" s="163"/>
      <c r="HKK837" s="163"/>
      <c r="HKL837" s="163"/>
      <c r="HKM837" s="163"/>
      <c r="HKN837" s="163"/>
      <c r="HKO837" s="163"/>
      <c r="HKP837" s="163"/>
      <c r="HKQ837" s="163"/>
      <c r="HKR837" s="163"/>
      <c r="HKS837" s="163"/>
      <c r="HKT837" s="163"/>
      <c r="HKU837" s="163"/>
      <c r="HKV837" s="163"/>
      <c r="HKW837" s="163"/>
      <c r="HKX837" s="163"/>
      <c r="HKY837" s="163"/>
      <c r="HKZ837" s="163"/>
      <c r="HLA837" s="163"/>
      <c r="HLB837" s="163"/>
      <c r="HLC837" s="163"/>
      <c r="HLD837" s="163"/>
      <c r="HLE837" s="163"/>
      <c r="HLF837" s="163"/>
      <c r="HLG837" s="163"/>
      <c r="HLH837" s="163"/>
      <c r="HLI837" s="163"/>
      <c r="HLJ837" s="163"/>
      <c r="HLK837" s="163"/>
      <c r="HLL837" s="163"/>
      <c r="HLM837" s="163"/>
      <c r="HLN837" s="163"/>
      <c r="HLO837" s="163"/>
      <c r="HLP837" s="163"/>
      <c r="HLQ837" s="163"/>
      <c r="HLR837" s="163"/>
      <c r="HLS837" s="163"/>
      <c r="HLT837" s="163"/>
      <c r="HLU837" s="163"/>
      <c r="HLV837" s="163"/>
      <c r="HLW837" s="163"/>
      <c r="HLX837" s="163"/>
      <c r="HLY837" s="163"/>
      <c r="HLZ837" s="163"/>
      <c r="HMA837" s="163"/>
      <c r="HMB837" s="163"/>
      <c r="HMC837" s="163"/>
      <c r="HMD837" s="163"/>
      <c r="HME837" s="163"/>
      <c r="HMF837" s="163"/>
      <c r="HMG837" s="163"/>
      <c r="HMH837" s="163"/>
      <c r="HMI837" s="163"/>
      <c r="HMJ837" s="163"/>
      <c r="HMK837" s="163"/>
      <c r="HML837" s="163"/>
      <c r="HMM837" s="163"/>
      <c r="HMN837" s="163"/>
      <c r="HMO837" s="163"/>
      <c r="HMP837" s="163"/>
      <c r="HMQ837" s="163"/>
      <c r="HMR837" s="163"/>
      <c r="HMS837" s="163"/>
      <c r="HMT837" s="163"/>
      <c r="HMU837" s="163"/>
      <c r="HMV837" s="163"/>
      <c r="HMW837" s="163"/>
      <c r="HMX837" s="163"/>
      <c r="HMY837" s="163"/>
      <c r="HMZ837" s="163"/>
      <c r="HNA837" s="163"/>
      <c r="HNB837" s="163"/>
      <c r="HNC837" s="163"/>
      <c r="HND837" s="163"/>
      <c r="HNE837" s="163"/>
      <c r="HNF837" s="163"/>
      <c r="HNG837" s="163"/>
      <c r="HNH837" s="163"/>
      <c r="HNI837" s="163"/>
      <c r="HNJ837" s="163"/>
      <c r="HNK837" s="163"/>
      <c r="HNL837" s="163"/>
      <c r="HNM837" s="163"/>
      <c r="HNN837" s="163"/>
      <c r="HNO837" s="163"/>
      <c r="HNP837" s="163"/>
      <c r="HNQ837" s="163"/>
      <c r="HNR837" s="163"/>
      <c r="HNS837" s="163"/>
      <c r="HNT837" s="163"/>
      <c r="HNU837" s="163"/>
      <c r="HNV837" s="163"/>
      <c r="HNW837" s="163"/>
      <c r="HNX837" s="163"/>
      <c r="HNY837" s="163"/>
      <c r="HNZ837" s="163"/>
      <c r="HOA837" s="163"/>
      <c r="HOB837" s="163"/>
      <c r="HOC837" s="163"/>
      <c r="HOD837" s="163"/>
      <c r="HOE837" s="163"/>
      <c r="HOF837" s="163"/>
      <c r="HOG837" s="163"/>
      <c r="HOH837" s="163"/>
      <c r="HOI837" s="163"/>
      <c r="HOJ837" s="163"/>
      <c r="HOK837" s="163"/>
      <c r="HOL837" s="163"/>
      <c r="HOM837" s="163"/>
      <c r="HON837" s="163"/>
      <c r="HOO837" s="163"/>
      <c r="HOP837" s="163"/>
      <c r="HOQ837" s="163"/>
      <c r="HOR837" s="163"/>
      <c r="HOS837" s="163"/>
      <c r="HOT837" s="163"/>
      <c r="HOU837" s="163"/>
      <c r="HOV837" s="163"/>
      <c r="HOW837" s="163"/>
      <c r="HOX837" s="163"/>
      <c r="HOY837" s="163"/>
      <c r="HOZ837" s="163"/>
      <c r="HPA837" s="163"/>
      <c r="HPB837" s="163"/>
      <c r="HPC837" s="163"/>
      <c r="HPD837" s="163"/>
      <c r="HPE837" s="163"/>
      <c r="HPF837" s="163"/>
      <c r="HPG837" s="163"/>
      <c r="HPH837" s="163"/>
      <c r="HPI837" s="163"/>
      <c r="HPJ837" s="163"/>
      <c r="HPK837" s="163"/>
      <c r="HPL837" s="163"/>
      <c r="HPM837" s="163"/>
      <c r="HPN837" s="163"/>
      <c r="HPO837" s="163"/>
      <c r="HPP837" s="163"/>
      <c r="HPQ837" s="163"/>
      <c r="HPR837" s="163"/>
      <c r="HPS837" s="163"/>
      <c r="HPT837" s="163"/>
      <c r="HPU837" s="163"/>
      <c r="HPV837" s="163"/>
      <c r="HPW837" s="163"/>
      <c r="HPX837" s="163"/>
      <c r="HPY837" s="163"/>
      <c r="HPZ837" s="163"/>
      <c r="HQA837" s="163"/>
      <c r="HQB837" s="163"/>
      <c r="HQC837" s="163"/>
      <c r="HQD837" s="163"/>
      <c r="HQE837" s="163"/>
      <c r="HQF837" s="163"/>
      <c r="HQG837" s="163"/>
      <c r="HQH837" s="163"/>
      <c r="HQI837" s="163"/>
      <c r="HQJ837" s="163"/>
      <c r="HQK837" s="163"/>
      <c r="HQL837" s="163"/>
      <c r="HQM837" s="163"/>
      <c r="HQN837" s="163"/>
      <c r="HQO837" s="163"/>
      <c r="HQP837" s="163"/>
      <c r="HQQ837" s="163"/>
      <c r="HQR837" s="163"/>
      <c r="HQS837" s="163"/>
      <c r="HQT837" s="163"/>
      <c r="HQU837" s="163"/>
      <c r="HQV837" s="163"/>
      <c r="HQW837" s="163"/>
      <c r="HQX837" s="163"/>
      <c r="HQY837" s="163"/>
      <c r="HQZ837" s="163"/>
      <c r="HRA837" s="163"/>
      <c r="HRB837" s="163"/>
      <c r="HRC837" s="163"/>
      <c r="HRD837" s="163"/>
      <c r="HRE837" s="163"/>
      <c r="HRF837" s="163"/>
      <c r="HRG837" s="163"/>
      <c r="HRH837" s="163"/>
      <c r="HRI837" s="163"/>
      <c r="HRJ837" s="163"/>
      <c r="HRK837" s="163"/>
      <c r="HRL837" s="163"/>
      <c r="HRM837" s="163"/>
      <c r="HRN837" s="163"/>
      <c r="HRO837" s="163"/>
      <c r="HRP837" s="163"/>
      <c r="HRQ837" s="163"/>
      <c r="HRR837" s="163"/>
      <c r="HRS837" s="163"/>
      <c r="HRT837" s="163"/>
      <c r="HRU837" s="163"/>
      <c r="HRV837" s="163"/>
      <c r="HRW837" s="163"/>
      <c r="HRX837" s="163"/>
      <c r="HRY837" s="163"/>
      <c r="HRZ837" s="163"/>
      <c r="HSA837" s="163"/>
      <c r="HSB837" s="163"/>
      <c r="HSC837" s="163"/>
      <c r="HSD837" s="163"/>
      <c r="HSE837" s="163"/>
      <c r="HSF837" s="163"/>
      <c r="HSG837" s="163"/>
      <c r="HSH837" s="163"/>
      <c r="HSI837" s="163"/>
      <c r="HSJ837" s="163"/>
      <c r="HSK837" s="163"/>
      <c r="HSL837" s="163"/>
      <c r="HSM837" s="163"/>
      <c r="HSN837" s="163"/>
      <c r="HSO837" s="163"/>
      <c r="HSP837" s="163"/>
      <c r="HSQ837" s="163"/>
      <c r="HSR837" s="163"/>
      <c r="HSS837" s="163"/>
      <c r="HST837" s="163"/>
      <c r="HSU837" s="163"/>
      <c r="HSV837" s="163"/>
      <c r="HSW837" s="163"/>
      <c r="HSX837" s="163"/>
      <c r="HSY837" s="163"/>
      <c r="HSZ837" s="163"/>
      <c r="HTA837" s="163"/>
      <c r="HTB837" s="163"/>
      <c r="HTC837" s="163"/>
      <c r="HTD837" s="163"/>
      <c r="HTE837" s="163"/>
      <c r="HTF837" s="163"/>
      <c r="HTG837" s="163"/>
      <c r="HTH837" s="163"/>
      <c r="HTI837" s="163"/>
      <c r="HTJ837" s="163"/>
      <c r="HTK837" s="163"/>
      <c r="HTL837" s="163"/>
      <c r="HTM837" s="163"/>
      <c r="HTN837" s="163"/>
      <c r="HTO837" s="163"/>
      <c r="HTP837" s="163"/>
      <c r="HTQ837" s="163"/>
      <c r="HTR837" s="163"/>
      <c r="HTS837" s="163"/>
      <c r="HTT837" s="163"/>
      <c r="HTU837" s="163"/>
      <c r="HTV837" s="163"/>
      <c r="HTW837" s="163"/>
      <c r="HTX837" s="163"/>
      <c r="HTY837" s="163"/>
      <c r="HTZ837" s="163"/>
      <c r="HUA837" s="163"/>
      <c r="HUB837" s="163"/>
      <c r="HUC837" s="163"/>
      <c r="HUD837" s="163"/>
      <c r="HUE837" s="163"/>
      <c r="HUF837" s="163"/>
      <c r="HUG837" s="163"/>
      <c r="HUH837" s="163"/>
      <c r="HUI837" s="163"/>
      <c r="HUJ837" s="163"/>
      <c r="HUK837" s="163"/>
      <c r="HUL837" s="163"/>
      <c r="HUM837" s="163"/>
      <c r="HUN837" s="163"/>
      <c r="HUO837" s="163"/>
      <c r="HUP837" s="163"/>
      <c r="HUQ837" s="163"/>
      <c r="HUR837" s="163"/>
      <c r="HUS837" s="163"/>
      <c r="HUT837" s="163"/>
      <c r="HUU837" s="163"/>
      <c r="HUV837" s="163"/>
      <c r="HUW837" s="163"/>
      <c r="HUX837" s="163"/>
      <c r="HUY837" s="163"/>
      <c r="HUZ837" s="163"/>
      <c r="HVA837" s="163"/>
      <c r="HVB837" s="163"/>
      <c r="HVC837" s="163"/>
      <c r="HVD837" s="163"/>
      <c r="HVE837" s="163"/>
      <c r="HVF837" s="163"/>
      <c r="HVG837" s="163"/>
      <c r="HVH837" s="163"/>
      <c r="HVI837" s="163"/>
      <c r="HVJ837" s="163"/>
      <c r="HVK837" s="163"/>
      <c r="HVL837" s="163"/>
      <c r="HVM837" s="163"/>
      <c r="HVN837" s="163"/>
      <c r="HVO837" s="163"/>
      <c r="HVP837" s="163"/>
      <c r="HVQ837" s="163"/>
      <c r="HVR837" s="163"/>
      <c r="HVS837" s="163"/>
      <c r="HVT837" s="163"/>
      <c r="HVU837" s="163"/>
      <c r="HVV837" s="163"/>
      <c r="HVW837" s="163"/>
      <c r="HVX837" s="163"/>
      <c r="HVY837" s="163"/>
      <c r="HVZ837" s="163"/>
      <c r="HWA837" s="163"/>
      <c r="HWB837" s="163"/>
      <c r="HWC837" s="163"/>
      <c r="HWD837" s="163"/>
      <c r="HWE837" s="163"/>
      <c r="HWF837" s="163"/>
      <c r="HWG837" s="163"/>
      <c r="HWH837" s="163"/>
      <c r="HWI837" s="163"/>
      <c r="HWJ837" s="163"/>
      <c r="HWK837" s="163"/>
      <c r="HWL837" s="163"/>
      <c r="HWM837" s="163"/>
      <c r="HWN837" s="163"/>
      <c r="HWO837" s="163"/>
      <c r="HWP837" s="163"/>
      <c r="HWQ837" s="163"/>
      <c r="HWR837" s="163"/>
      <c r="HWS837" s="163"/>
      <c r="HWT837" s="163"/>
      <c r="HWU837" s="163"/>
      <c r="HWV837" s="163"/>
      <c r="HWW837" s="163"/>
      <c r="HWX837" s="163"/>
      <c r="HWY837" s="163"/>
      <c r="HWZ837" s="163"/>
      <c r="HXA837" s="163"/>
      <c r="HXB837" s="163"/>
      <c r="HXC837" s="163"/>
      <c r="HXD837" s="163"/>
      <c r="HXE837" s="163"/>
      <c r="HXF837" s="163"/>
      <c r="HXG837" s="163"/>
      <c r="HXH837" s="163"/>
      <c r="HXI837" s="163"/>
      <c r="HXJ837" s="163"/>
      <c r="HXK837" s="163"/>
      <c r="HXL837" s="163"/>
      <c r="HXM837" s="163"/>
      <c r="HXN837" s="163"/>
      <c r="HXO837" s="163"/>
      <c r="HXP837" s="163"/>
      <c r="HXQ837" s="163"/>
      <c r="HXR837" s="163"/>
      <c r="HXS837" s="163"/>
      <c r="HXT837" s="163"/>
      <c r="HXU837" s="163"/>
      <c r="HXV837" s="163"/>
      <c r="HXW837" s="163"/>
      <c r="HXX837" s="163"/>
      <c r="HXY837" s="163"/>
      <c r="HXZ837" s="163"/>
      <c r="HYA837" s="163"/>
      <c r="HYB837" s="163"/>
      <c r="HYC837" s="163"/>
      <c r="HYD837" s="163"/>
      <c r="HYE837" s="163"/>
      <c r="HYF837" s="163"/>
      <c r="HYG837" s="163"/>
      <c r="HYH837" s="163"/>
      <c r="HYI837" s="163"/>
      <c r="HYJ837" s="163"/>
      <c r="HYK837" s="163"/>
      <c r="HYL837" s="163"/>
      <c r="HYM837" s="163"/>
      <c r="HYN837" s="163"/>
      <c r="HYO837" s="163"/>
      <c r="HYP837" s="163"/>
      <c r="HYQ837" s="163"/>
      <c r="HYR837" s="163"/>
      <c r="HYS837" s="163"/>
      <c r="HYT837" s="163"/>
      <c r="HYU837" s="163"/>
      <c r="HYV837" s="163"/>
      <c r="HYW837" s="163"/>
      <c r="HYX837" s="163"/>
      <c r="HYY837" s="163"/>
      <c r="HYZ837" s="163"/>
      <c r="HZA837" s="163"/>
      <c r="HZB837" s="163"/>
      <c r="HZC837" s="163"/>
      <c r="HZD837" s="163"/>
      <c r="HZE837" s="163"/>
      <c r="HZF837" s="163"/>
      <c r="HZG837" s="163"/>
      <c r="HZH837" s="163"/>
      <c r="HZI837" s="163"/>
      <c r="HZJ837" s="163"/>
      <c r="HZK837" s="163"/>
      <c r="HZL837" s="163"/>
      <c r="HZM837" s="163"/>
      <c r="HZN837" s="163"/>
      <c r="HZO837" s="163"/>
      <c r="HZP837" s="163"/>
      <c r="HZQ837" s="163"/>
      <c r="HZR837" s="163"/>
      <c r="HZS837" s="163"/>
      <c r="HZT837" s="163"/>
      <c r="HZU837" s="163"/>
      <c r="HZV837" s="163"/>
      <c r="HZW837" s="163"/>
      <c r="HZX837" s="163"/>
      <c r="HZY837" s="163"/>
      <c r="HZZ837" s="163"/>
      <c r="IAA837" s="163"/>
      <c r="IAB837" s="163"/>
      <c r="IAC837" s="163"/>
      <c r="IAD837" s="163"/>
      <c r="IAE837" s="163"/>
      <c r="IAF837" s="163"/>
      <c r="IAG837" s="163"/>
      <c r="IAH837" s="163"/>
      <c r="IAI837" s="163"/>
      <c r="IAJ837" s="163"/>
      <c r="IAK837" s="163"/>
      <c r="IAL837" s="163"/>
      <c r="IAM837" s="163"/>
      <c r="IAN837" s="163"/>
      <c r="IAO837" s="163"/>
      <c r="IAP837" s="163"/>
      <c r="IAQ837" s="163"/>
      <c r="IAR837" s="163"/>
      <c r="IAS837" s="163"/>
      <c r="IAT837" s="163"/>
      <c r="IAU837" s="163"/>
      <c r="IAV837" s="163"/>
      <c r="IAW837" s="163"/>
      <c r="IAX837" s="163"/>
      <c r="IAY837" s="163"/>
      <c r="IAZ837" s="163"/>
      <c r="IBA837" s="163"/>
      <c r="IBB837" s="163"/>
      <c r="IBC837" s="163"/>
      <c r="IBD837" s="163"/>
      <c r="IBE837" s="163"/>
      <c r="IBF837" s="163"/>
      <c r="IBG837" s="163"/>
      <c r="IBH837" s="163"/>
      <c r="IBI837" s="163"/>
      <c r="IBJ837" s="163"/>
      <c r="IBK837" s="163"/>
      <c r="IBL837" s="163"/>
      <c r="IBM837" s="163"/>
      <c r="IBN837" s="163"/>
      <c r="IBO837" s="163"/>
      <c r="IBP837" s="163"/>
      <c r="IBQ837" s="163"/>
      <c r="IBR837" s="163"/>
      <c r="IBS837" s="163"/>
      <c r="IBT837" s="163"/>
      <c r="IBU837" s="163"/>
      <c r="IBV837" s="163"/>
      <c r="IBW837" s="163"/>
      <c r="IBX837" s="163"/>
      <c r="IBY837" s="163"/>
      <c r="IBZ837" s="163"/>
      <c r="ICA837" s="163"/>
      <c r="ICB837" s="163"/>
      <c r="ICC837" s="163"/>
      <c r="ICD837" s="163"/>
      <c r="ICE837" s="163"/>
      <c r="ICF837" s="163"/>
      <c r="ICG837" s="163"/>
      <c r="ICH837" s="163"/>
      <c r="ICI837" s="163"/>
      <c r="ICJ837" s="163"/>
      <c r="ICK837" s="163"/>
      <c r="ICL837" s="163"/>
      <c r="ICM837" s="163"/>
      <c r="ICN837" s="163"/>
      <c r="ICO837" s="163"/>
      <c r="ICP837" s="163"/>
      <c r="ICQ837" s="163"/>
      <c r="ICR837" s="163"/>
      <c r="ICS837" s="163"/>
      <c r="ICT837" s="163"/>
      <c r="ICU837" s="163"/>
      <c r="ICV837" s="163"/>
      <c r="ICW837" s="163"/>
      <c r="ICX837" s="163"/>
      <c r="ICY837" s="163"/>
      <c r="ICZ837" s="163"/>
      <c r="IDA837" s="163"/>
      <c r="IDB837" s="163"/>
      <c r="IDC837" s="163"/>
      <c r="IDD837" s="163"/>
      <c r="IDE837" s="163"/>
      <c r="IDF837" s="163"/>
      <c r="IDG837" s="163"/>
      <c r="IDH837" s="163"/>
      <c r="IDI837" s="163"/>
      <c r="IDJ837" s="163"/>
      <c r="IDK837" s="163"/>
      <c r="IDL837" s="163"/>
      <c r="IDM837" s="163"/>
      <c r="IDN837" s="163"/>
      <c r="IDO837" s="163"/>
      <c r="IDP837" s="163"/>
      <c r="IDQ837" s="163"/>
      <c r="IDR837" s="163"/>
      <c r="IDS837" s="163"/>
      <c r="IDT837" s="163"/>
      <c r="IDU837" s="163"/>
      <c r="IDV837" s="163"/>
      <c r="IDW837" s="163"/>
      <c r="IDX837" s="163"/>
      <c r="IDY837" s="163"/>
      <c r="IDZ837" s="163"/>
      <c r="IEA837" s="163"/>
      <c r="IEB837" s="163"/>
      <c r="IEC837" s="163"/>
      <c r="IED837" s="163"/>
      <c r="IEE837" s="163"/>
      <c r="IEF837" s="163"/>
      <c r="IEG837" s="163"/>
      <c r="IEH837" s="163"/>
      <c r="IEI837" s="163"/>
      <c r="IEJ837" s="163"/>
      <c r="IEK837" s="163"/>
      <c r="IEL837" s="163"/>
      <c r="IEM837" s="163"/>
      <c r="IEN837" s="163"/>
      <c r="IEO837" s="163"/>
      <c r="IEP837" s="163"/>
      <c r="IEQ837" s="163"/>
      <c r="IER837" s="163"/>
      <c r="IES837" s="163"/>
      <c r="IET837" s="163"/>
      <c r="IEU837" s="163"/>
      <c r="IEV837" s="163"/>
      <c r="IEW837" s="163"/>
      <c r="IEX837" s="163"/>
      <c r="IEY837" s="163"/>
      <c r="IEZ837" s="163"/>
      <c r="IFA837" s="163"/>
      <c r="IFB837" s="163"/>
      <c r="IFC837" s="163"/>
      <c r="IFD837" s="163"/>
      <c r="IFE837" s="163"/>
      <c r="IFF837" s="163"/>
      <c r="IFG837" s="163"/>
      <c r="IFH837" s="163"/>
      <c r="IFI837" s="163"/>
      <c r="IFJ837" s="163"/>
      <c r="IFK837" s="163"/>
      <c r="IFL837" s="163"/>
      <c r="IFM837" s="163"/>
      <c r="IFN837" s="163"/>
      <c r="IFO837" s="163"/>
      <c r="IFP837" s="163"/>
      <c r="IFQ837" s="163"/>
      <c r="IFR837" s="163"/>
      <c r="IFS837" s="163"/>
      <c r="IFT837" s="163"/>
      <c r="IFU837" s="163"/>
      <c r="IFV837" s="163"/>
      <c r="IFW837" s="163"/>
      <c r="IFX837" s="163"/>
      <c r="IFY837" s="163"/>
      <c r="IFZ837" s="163"/>
      <c r="IGA837" s="163"/>
      <c r="IGB837" s="163"/>
      <c r="IGC837" s="163"/>
      <c r="IGD837" s="163"/>
      <c r="IGE837" s="163"/>
      <c r="IGF837" s="163"/>
      <c r="IGG837" s="163"/>
      <c r="IGH837" s="163"/>
      <c r="IGI837" s="163"/>
      <c r="IGJ837" s="163"/>
      <c r="IGK837" s="163"/>
      <c r="IGL837" s="163"/>
      <c r="IGM837" s="163"/>
      <c r="IGN837" s="163"/>
      <c r="IGO837" s="163"/>
      <c r="IGP837" s="163"/>
      <c r="IGQ837" s="163"/>
      <c r="IGR837" s="163"/>
      <c r="IGS837" s="163"/>
      <c r="IGT837" s="163"/>
      <c r="IGU837" s="163"/>
      <c r="IGV837" s="163"/>
      <c r="IGW837" s="163"/>
      <c r="IGX837" s="163"/>
      <c r="IGY837" s="163"/>
      <c r="IGZ837" s="163"/>
      <c r="IHA837" s="163"/>
      <c r="IHB837" s="163"/>
      <c r="IHC837" s="163"/>
      <c r="IHD837" s="163"/>
      <c r="IHE837" s="163"/>
      <c r="IHF837" s="163"/>
      <c r="IHG837" s="163"/>
      <c r="IHH837" s="163"/>
      <c r="IHI837" s="163"/>
      <c r="IHJ837" s="163"/>
      <c r="IHK837" s="163"/>
      <c r="IHL837" s="163"/>
      <c r="IHM837" s="163"/>
      <c r="IHN837" s="163"/>
      <c r="IHO837" s="163"/>
      <c r="IHP837" s="163"/>
      <c r="IHQ837" s="163"/>
      <c r="IHR837" s="163"/>
      <c r="IHS837" s="163"/>
      <c r="IHT837" s="163"/>
      <c r="IHU837" s="163"/>
      <c r="IHV837" s="163"/>
      <c r="IHW837" s="163"/>
      <c r="IHX837" s="163"/>
      <c r="IHY837" s="163"/>
      <c r="IHZ837" s="163"/>
      <c r="IIA837" s="163"/>
      <c r="IIB837" s="163"/>
      <c r="IIC837" s="163"/>
      <c r="IID837" s="163"/>
      <c r="IIE837" s="163"/>
      <c r="IIF837" s="163"/>
      <c r="IIG837" s="163"/>
      <c r="IIH837" s="163"/>
      <c r="III837" s="163"/>
      <c r="IIJ837" s="163"/>
      <c r="IIK837" s="163"/>
      <c r="IIL837" s="163"/>
      <c r="IIM837" s="163"/>
      <c r="IIN837" s="163"/>
      <c r="IIO837" s="163"/>
      <c r="IIP837" s="163"/>
      <c r="IIQ837" s="163"/>
      <c r="IIR837" s="163"/>
      <c r="IIS837" s="163"/>
      <c r="IIT837" s="163"/>
      <c r="IIU837" s="163"/>
      <c r="IIV837" s="163"/>
      <c r="IIW837" s="163"/>
      <c r="IIX837" s="163"/>
      <c r="IIY837" s="163"/>
      <c r="IIZ837" s="163"/>
      <c r="IJA837" s="163"/>
      <c r="IJB837" s="163"/>
      <c r="IJC837" s="163"/>
      <c r="IJD837" s="163"/>
      <c r="IJE837" s="163"/>
      <c r="IJF837" s="163"/>
      <c r="IJG837" s="163"/>
      <c r="IJH837" s="163"/>
      <c r="IJI837" s="163"/>
      <c r="IJJ837" s="163"/>
      <c r="IJK837" s="163"/>
      <c r="IJL837" s="163"/>
      <c r="IJM837" s="163"/>
      <c r="IJN837" s="163"/>
      <c r="IJO837" s="163"/>
      <c r="IJP837" s="163"/>
      <c r="IJQ837" s="163"/>
      <c r="IJR837" s="163"/>
      <c r="IJS837" s="163"/>
      <c r="IJT837" s="163"/>
      <c r="IJU837" s="163"/>
      <c r="IJV837" s="163"/>
      <c r="IJW837" s="163"/>
      <c r="IJX837" s="163"/>
      <c r="IJY837" s="163"/>
      <c r="IJZ837" s="163"/>
      <c r="IKA837" s="163"/>
      <c r="IKB837" s="163"/>
      <c r="IKC837" s="163"/>
      <c r="IKD837" s="163"/>
      <c r="IKE837" s="163"/>
      <c r="IKF837" s="163"/>
      <c r="IKG837" s="163"/>
      <c r="IKH837" s="163"/>
      <c r="IKI837" s="163"/>
      <c r="IKJ837" s="163"/>
      <c r="IKK837" s="163"/>
      <c r="IKL837" s="163"/>
      <c r="IKM837" s="163"/>
      <c r="IKN837" s="163"/>
      <c r="IKO837" s="163"/>
      <c r="IKP837" s="163"/>
      <c r="IKQ837" s="163"/>
      <c r="IKR837" s="163"/>
      <c r="IKS837" s="163"/>
      <c r="IKT837" s="163"/>
      <c r="IKU837" s="163"/>
      <c r="IKV837" s="163"/>
      <c r="IKW837" s="163"/>
      <c r="IKX837" s="163"/>
      <c r="IKY837" s="163"/>
      <c r="IKZ837" s="163"/>
      <c r="ILA837" s="163"/>
      <c r="ILB837" s="163"/>
      <c r="ILC837" s="163"/>
      <c r="ILD837" s="163"/>
      <c r="ILE837" s="163"/>
      <c r="ILF837" s="163"/>
      <c r="ILG837" s="163"/>
      <c r="ILH837" s="163"/>
      <c r="ILI837" s="163"/>
      <c r="ILJ837" s="163"/>
      <c r="ILK837" s="163"/>
      <c r="ILL837" s="163"/>
      <c r="ILM837" s="163"/>
      <c r="ILN837" s="163"/>
      <c r="ILO837" s="163"/>
      <c r="ILP837" s="163"/>
      <c r="ILQ837" s="163"/>
      <c r="ILR837" s="163"/>
      <c r="ILS837" s="163"/>
      <c r="ILT837" s="163"/>
      <c r="ILU837" s="163"/>
      <c r="ILV837" s="163"/>
      <c r="ILW837" s="163"/>
      <c r="ILX837" s="163"/>
      <c r="ILY837" s="163"/>
      <c r="ILZ837" s="163"/>
      <c r="IMA837" s="163"/>
      <c r="IMB837" s="163"/>
      <c r="IMC837" s="163"/>
      <c r="IMD837" s="163"/>
      <c r="IME837" s="163"/>
      <c r="IMF837" s="163"/>
      <c r="IMG837" s="163"/>
      <c r="IMH837" s="163"/>
      <c r="IMI837" s="163"/>
      <c r="IMJ837" s="163"/>
      <c r="IMK837" s="163"/>
      <c r="IML837" s="163"/>
      <c r="IMM837" s="163"/>
      <c r="IMN837" s="163"/>
      <c r="IMO837" s="163"/>
      <c r="IMP837" s="163"/>
      <c r="IMQ837" s="163"/>
      <c r="IMR837" s="163"/>
      <c r="IMS837" s="163"/>
      <c r="IMT837" s="163"/>
      <c r="IMU837" s="163"/>
      <c r="IMV837" s="163"/>
      <c r="IMW837" s="163"/>
      <c r="IMX837" s="163"/>
      <c r="IMY837" s="163"/>
      <c r="IMZ837" s="163"/>
      <c r="INA837" s="163"/>
      <c r="INB837" s="163"/>
      <c r="INC837" s="163"/>
      <c r="IND837" s="163"/>
      <c r="INE837" s="163"/>
      <c r="INF837" s="163"/>
      <c r="ING837" s="163"/>
      <c r="INH837" s="163"/>
      <c r="INI837" s="163"/>
      <c r="INJ837" s="163"/>
      <c r="INK837" s="163"/>
      <c r="INL837" s="163"/>
      <c r="INM837" s="163"/>
      <c r="INN837" s="163"/>
      <c r="INO837" s="163"/>
      <c r="INP837" s="163"/>
      <c r="INQ837" s="163"/>
      <c r="INR837" s="163"/>
      <c r="INS837" s="163"/>
      <c r="INT837" s="163"/>
      <c r="INU837" s="163"/>
      <c r="INV837" s="163"/>
      <c r="INW837" s="163"/>
      <c r="INX837" s="163"/>
      <c r="INY837" s="163"/>
      <c r="INZ837" s="163"/>
      <c r="IOA837" s="163"/>
      <c r="IOB837" s="163"/>
      <c r="IOC837" s="163"/>
      <c r="IOD837" s="163"/>
      <c r="IOE837" s="163"/>
      <c r="IOF837" s="163"/>
      <c r="IOG837" s="163"/>
      <c r="IOH837" s="163"/>
      <c r="IOI837" s="163"/>
      <c r="IOJ837" s="163"/>
      <c r="IOK837" s="163"/>
      <c r="IOL837" s="163"/>
      <c r="IOM837" s="163"/>
      <c r="ION837" s="163"/>
      <c r="IOO837" s="163"/>
      <c r="IOP837" s="163"/>
      <c r="IOQ837" s="163"/>
      <c r="IOR837" s="163"/>
      <c r="IOS837" s="163"/>
      <c r="IOT837" s="163"/>
      <c r="IOU837" s="163"/>
      <c r="IOV837" s="163"/>
      <c r="IOW837" s="163"/>
      <c r="IOX837" s="163"/>
      <c r="IOY837" s="163"/>
      <c r="IOZ837" s="163"/>
      <c r="IPA837" s="163"/>
      <c r="IPB837" s="163"/>
      <c r="IPC837" s="163"/>
      <c r="IPD837" s="163"/>
      <c r="IPE837" s="163"/>
      <c r="IPF837" s="163"/>
      <c r="IPG837" s="163"/>
      <c r="IPH837" s="163"/>
      <c r="IPI837" s="163"/>
      <c r="IPJ837" s="163"/>
      <c r="IPK837" s="163"/>
      <c r="IPL837" s="163"/>
      <c r="IPM837" s="163"/>
      <c r="IPN837" s="163"/>
      <c r="IPO837" s="163"/>
      <c r="IPP837" s="163"/>
      <c r="IPQ837" s="163"/>
      <c r="IPR837" s="163"/>
      <c r="IPS837" s="163"/>
      <c r="IPT837" s="163"/>
      <c r="IPU837" s="163"/>
      <c r="IPV837" s="163"/>
      <c r="IPW837" s="163"/>
      <c r="IPX837" s="163"/>
      <c r="IPY837" s="163"/>
      <c r="IPZ837" s="163"/>
      <c r="IQA837" s="163"/>
      <c r="IQB837" s="163"/>
      <c r="IQC837" s="163"/>
      <c r="IQD837" s="163"/>
      <c r="IQE837" s="163"/>
      <c r="IQF837" s="163"/>
      <c r="IQG837" s="163"/>
      <c r="IQH837" s="163"/>
      <c r="IQI837" s="163"/>
      <c r="IQJ837" s="163"/>
      <c r="IQK837" s="163"/>
      <c r="IQL837" s="163"/>
      <c r="IQM837" s="163"/>
      <c r="IQN837" s="163"/>
      <c r="IQO837" s="163"/>
      <c r="IQP837" s="163"/>
      <c r="IQQ837" s="163"/>
      <c r="IQR837" s="163"/>
      <c r="IQS837" s="163"/>
      <c r="IQT837" s="163"/>
      <c r="IQU837" s="163"/>
      <c r="IQV837" s="163"/>
      <c r="IQW837" s="163"/>
      <c r="IQX837" s="163"/>
      <c r="IQY837" s="163"/>
      <c r="IQZ837" s="163"/>
      <c r="IRA837" s="163"/>
      <c r="IRB837" s="163"/>
      <c r="IRC837" s="163"/>
      <c r="IRD837" s="163"/>
      <c r="IRE837" s="163"/>
      <c r="IRF837" s="163"/>
      <c r="IRG837" s="163"/>
      <c r="IRH837" s="163"/>
      <c r="IRI837" s="163"/>
      <c r="IRJ837" s="163"/>
      <c r="IRK837" s="163"/>
      <c r="IRL837" s="163"/>
      <c r="IRM837" s="163"/>
      <c r="IRN837" s="163"/>
      <c r="IRO837" s="163"/>
      <c r="IRP837" s="163"/>
      <c r="IRQ837" s="163"/>
      <c r="IRR837" s="163"/>
      <c r="IRS837" s="163"/>
      <c r="IRT837" s="163"/>
      <c r="IRU837" s="163"/>
      <c r="IRV837" s="163"/>
      <c r="IRW837" s="163"/>
      <c r="IRX837" s="163"/>
      <c r="IRY837" s="163"/>
      <c r="IRZ837" s="163"/>
      <c r="ISA837" s="163"/>
      <c r="ISB837" s="163"/>
      <c r="ISC837" s="163"/>
      <c r="ISD837" s="163"/>
      <c r="ISE837" s="163"/>
      <c r="ISF837" s="163"/>
      <c r="ISG837" s="163"/>
      <c r="ISH837" s="163"/>
      <c r="ISI837" s="163"/>
      <c r="ISJ837" s="163"/>
      <c r="ISK837" s="163"/>
      <c r="ISL837" s="163"/>
      <c r="ISM837" s="163"/>
      <c r="ISN837" s="163"/>
      <c r="ISO837" s="163"/>
      <c r="ISP837" s="163"/>
      <c r="ISQ837" s="163"/>
      <c r="ISR837" s="163"/>
      <c r="ISS837" s="163"/>
      <c r="IST837" s="163"/>
      <c r="ISU837" s="163"/>
      <c r="ISV837" s="163"/>
      <c r="ISW837" s="163"/>
      <c r="ISX837" s="163"/>
      <c r="ISY837" s="163"/>
      <c r="ISZ837" s="163"/>
      <c r="ITA837" s="163"/>
      <c r="ITB837" s="163"/>
      <c r="ITC837" s="163"/>
      <c r="ITD837" s="163"/>
      <c r="ITE837" s="163"/>
      <c r="ITF837" s="163"/>
      <c r="ITG837" s="163"/>
      <c r="ITH837" s="163"/>
      <c r="ITI837" s="163"/>
      <c r="ITJ837" s="163"/>
      <c r="ITK837" s="163"/>
      <c r="ITL837" s="163"/>
      <c r="ITM837" s="163"/>
      <c r="ITN837" s="163"/>
      <c r="ITO837" s="163"/>
      <c r="ITP837" s="163"/>
      <c r="ITQ837" s="163"/>
      <c r="ITR837" s="163"/>
      <c r="ITS837" s="163"/>
      <c r="ITT837" s="163"/>
      <c r="ITU837" s="163"/>
      <c r="ITV837" s="163"/>
      <c r="ITW837" s="163"/>
      <c r="ITX837" s="163"/>
      <c r="ITY837" s="163"/>
      <c r="ITZ837" s="163"/>
      <c r="IUA837" s="163"/>
      <c r="IUB837" s="163"/>
      <c r="IUC837" s="163"/>
      <c r="IUD837" s="163"/>
      <c r="IUE837" s="163"/>
      <c r="IUF837" s="163"/>
      <c r="IUG837" s="163"/>
      <c r="IUH837" s="163"/>
      <c r="IUI837" s="163"/>
      <c r="IUJ837" s="163"/>
      <c r="IUK837" s="163"/>
      <c r="IUL837" s="163"/>
      <c r="IUM837" s="163"/>
      <c r="IUN837" s="163"/>
      <c r="IUO837" s="163"/>
      <c r="IUP837" s="163"/>
      <c r="IUQ837" s="163"/>
      <c r="IUR837" s="163"/>
      <c r="IUS837" s="163"/>
      <c r="IUT837" s="163"/>
      <c r="IUU837" s="163"/>
      <c r="IUV837" s="163"/>
      <c r="IUW837" s="163"/>
      <c r="IUX837" s="163"/>
      <c r="IUY837" s="163"/>
      <c r="IUZ837" s="163"/>
      <c r="IVA837" s="163"/>
      <c r="IVB837" s="163"/>
      <c r="IVC837" s="163"/>
      <c r="IVD837" s="163"/>
      <c r="IVE837" s="163"/>
      <c r="IVF837" s="163"/>
      <c r="IVG837" s="163"/>
      <c r="IVH837" s="163"/>
      <c r="IVI837" s="163"/>
      <c r="IVJ837" s="163"/>
      <c r="IVK837" s="163"/>
      <c r="IVL837" s="163"/>
      <c r="IVM837" s="163"/>
      <c r="IVN837" s="163"/>
      <c r="IVO837" s="163"/>
      <c r="IVP837" s="163"/>
      <c r="IVQ837" s="163"/>
      <c r="IVR837" s="163"/>
      <c r="IVS837" s="163"/>
      <c r="IVT837" s="163"/>
      <c r="IVU837" s="163"/>
      <c r="IVV837" s="163"/>
      <c r="IVW837" s="163"/>
      <c r="IVX837" s="163"/>
      <c r="IVY837" s="163"/>
      <c r="IVZ837" s="163"/>
      <c r="IWA837" s="163"/>
      <c r="IWB837" s="163"/>
      <c r="IWC837" s="163"/>
      <c r="IWD837" s="163"/>
      <c r="IWE837" s="163"/>
      <c r="IWF837" s="163"/>
      <c r="IWG837" s="163"/>
      <c r="IWH837" s="163"/>
      <c r="IWI837" s="163"/>
      <c r="IWJ837" s="163"/>
      <c r="IWK837" s="163"/>
      <c r="IWL837" s="163"/>
      <c r="IWM837" s="163"/>
      <c r="IWN837" s="163"/>
      <c r="IWO837" s="163"/>
      <c r="IWP837" s="163"/>
      <c r="IWQ837" s="163"/>
      <c r="IWR837" s="163"/>
      <c r="IWS837" s="163"/>
      <c r="IWT837" s="163"/>
      <c r="IWU837" s="163"/>
      <c r="IWV837" s="163"/>
      <c r="IWW837" s="163"/>
      <c r="IWX837" s="163"/>
      <c r="IWY837" s="163"/>
      <c r="IWZ837" s="163"/>
      <c r="IXA837" s="163"/>
      <c r="IXB837" s="163"/>
      <c r="IXC837" s="163"/>
      <c r="IXD837" s="163"/>
      <c r="IXE837" s="163"/>
      <c r="IXF837" s="163"/>
      <c r="IXG837" s="163"/>
      <c r="IXH837" s="163"/>
      <c r="IXI837" s="163"/>
      <c r="IXJ837" s="163"/>
      <c r="IXK837" s="163"/>
      <c r="IXL837" s="163"/>
      <c r="IXM837" s="163"/>
      <c r="IXN837" s="163"/>
      <c r="IXO837" s="163"/>
      <c r="IXP837" s="163"/>
      <c r="IXQ837" s="163"/>
      <c r="IXR837" s="163"/>
      <c r="IXS837" s="163"/>
      <c r="IXT837" s="163"/>
      <c r="IXU837" s="163"/>
      <c r="IXV837" s="163"/>
      <c r="IXW837" s="163"/>
      <c r="IXX837" s="163"/>
      <c r="IXY837" s="163"/>
      <c r="IXZ837" s="163"/>
      <c r="IYA837" s="163"/>
      <c r="IYB837" s="163"/>
      <c r="IYC837" s="163"/>
      <c r="IYD837" s="163"/>
      <c r="IYE837" s="163"/>
      <c r="IYF837" s="163"/>
      <c r="IYG837" s="163"/>
      <c r="IYH837" s="163"/>
      <c r="IYI837" s="163"/>
      <c r="IYJ837" s="163"/>
      <c r="IYK837" s="163"/>
      <c r="IYL837" s="163"/>
      <c r="IYM837" s="163"/>
      <c r="IYN837" s="163"/>
      <c r="IYO837" s="163"/>
      <c r="IYP837" s="163"/>
      <c r="IYQ837" s="163"/>
      <c r="IYR837" s="163"/>
      <c r="IYS837" s="163"/>
      <c r="IYT837" s="163"/>
      <c r="IYU837" s="163"/>
      <c r="IYV837" s="163"/>
      <c r="IYW837" s="163"/>
      <c r="IYX837" s="163"/>
      <c r="IYY837" s="163"/>
      <c r="IYZ837" s="163"/>
      <c r="IZA837" s="163"/>
      <c r="IZB837" s="163"/>
      <c r="IZC837" s="163"/>
      <c r="IZD837" s="163"/>
      <c r="IZE837" s="163"/>
      <c r="IZF837" s="163"/>
      <c r="IZG837" s="163"/>
      <c r="IZH837" s="163"/>
      <c r="IZI837" s="163"/>
      <c r="IZJ837" s="163"/>
      <c r="IZK837" s="163"/>
      <c r="IZL837" s="163"/>
      <c r="IZM837" s="163"/>
      <c r="IZN837" s="163"/>
      <c r="IZO837" s="163"/>
      <c r="IZP837" s="163"/>
      <c r="IZQ837" s="163"/>
      <c r="IZR837" s="163"/>
      <c r="IZS837" s="163"/>
      <c r="IZT837" s="163"/>
      <c r="IZU837" s="163"/>
      <c r="IZV837" s="163"/>
      <c r="IZW837" s="163"/>
      <c r="IZX837" s="163"/>
      <c r="IZY837" s="163"/>
      <c r="IZZ837" s="163"/>
      <c r="JAA837" s="163"/>
      <c r="JAB837" s="163"/>
      <c r="JAC837" s="163"/>
      <c r="JAD837" s="163"/>
      <c r="JAE837" s="163"/>
      <c r="JAF837" s="163"/>
      <c r="JAG837" s="163"/>
      <c r="JAH837" s="163"/>
      <c r="JAI837" s="163"/>
      <c r="JAJ837" s="163"/>
      <c r="JAK837" s="163"/>
      <c r="JAL837" s="163"/>
      <c r="JAM837" s="163"/>
      <c r="JAN837" s="163"/>
      <c r="JAO837" s="163"/>
      <c r="JAP837" s="163"/>
      <c r="JAQ837" s="163"/>
      <c r="JAR837" s="163"/>
      <c r="JAS837" s="163"/>
      <c r="JAT837" s="163"/>
      <c r="JAU837" s="163"/>
      <c r="JAV837" s="163"/>
      <c r="JAW837" s="163"/>
      <c r="JAX837" s="163"/>
      <c r="JAY837" s="163"/>
      <c r="JAZ837" s="163"/>
      <c r="JBA837" s="163"/>
      <c r="JBB837" s="163"/>
      <c r="JBC837" s="163"/>
      <c r="JBD837" s="163"/>
      <c r="JBE837" s="163"/>
      <c r="JBF837" s="163"/>
      <c r="JBG837" s="163"/>
      <c r="JBH837" s="163"/>
      <c r="JBI837" s="163"/>
      <c r="JBJ837" s="163"/>
      <c r="JBK837" s="163"/>
      <c r="JBL837" s="163"/>
      <c r="JBM837" s="163"/>
      <c r="JBN837" s="163"/>
      <c r="JBO837" s="163"/>
      <c r="JBP837" s="163"/>
      <c r="JBQ837" s="163"/>
      <c r="JBR837" s="163"/>
      <c r="JBS837" s="163"/>
      <c r="JBT837" s="163"/>
      <c r="JBU837" s="163"/>
      <c r="JBV837" s="163"/>
      <c r="JBW837" s="163"/>
      <c r="JBX837" s="163"/>
      <c r="JBY837" s="163"/>
      <c r="JBZ837" s="163"/>
      <c r="JCA837" s="163"/>
      <c r="JCB837" s="163"/>
      <c r="JCC837" s="163"/>
      <c r="JCD837" s="163"/>
      <c r="JCE837" s="163"/>
      <c r="JCF837" s="163"/>
      <c r="JCG837" s="163"/>
      <c r="JCH837" s="163"/>
      <c r="JCI837" s="163"/>
      <c r="JCJ837" s="163"/>
      <c r="JCK837" s="163"/>
      <c r="JCL837" s="163"/>
      <c r="JCM837" s="163"/>
      <c r="JCN837" s="163"/>
      <c r="JCO837" s="163"/>
      <c r="JCP837" s="163"/>
      <c r="JCQ837" s="163"/>
      <c r="JCR837" s="163"/>
      <c r="JCS837" s="163"/>
      <c r="JCT837" s="163"/>
      <c r="JCU837" s="163"/>
      <c r="JCV837" s="163"/>
      <c r="JCW837" s="163"/>
      <c r="JCX837" s="163"/>
      <c r="JCY837" s="163"/>
      <c r="JCZ837" s="163"/>
      <c r="JDA837" s="163"/>
      <c r="JDB837" s="163"/>
      <c r="JDC837" s="163"/>
      <c r="JDD837" s="163"/>
      <c r="JDE837" s="163"/>
      <c r="JDF837" s="163"/>
      <c r="JDG837" s="163"/>
      <c r="JDH837" s="163"/>
      <c r="JDI837" s="163"/>
      <c r="JDJ837" s="163"/>
      <c r="JDK837" s="163"/>
      <c r="JDL837" s="163"/>
      <c r="JDM837" s="163"/>
      <c r="JDN837" s="163"/>
      <c r="JDO837" s="163"/>
      <c r="JDP837" s="163"/>
      <c r="JDQ837" s="163"/>
      <c r="JDR837" s="163"/>
      <c r="JDS837" s="163"/>
      <c r="JDT837" s="163"/>
      <c r="JDU837" s="163"/>
      <c r="JDV837" s="163"/>
      <c r="JDW837" s="163"/>
      <c r="JDX837" s="163"/>
      <c r="JDY837" s="163"/>
      <c r="JDZ837" s="163"/>
      <c r="JEA837" s="163"/>
      <c r="JEB837" s="163"/>
      <c r="JEC837" s="163"/>
      <c r="JED837" s="163"/>
      <c r="JEE837" s="163"/>
      <c r="JEF837" s="163"/>
      <c r="JEG837" s="163"/>
      <c r="JEH837" s="163"/>
      <c r="JEI837" s="163"/>
      <c r="JEJ837" s="163"/>
      <c r="JEK837" s="163"/>
      <c r="JEL837" s="163"/>
      <c r="JEM837" s="163"/>
      <c r="JEN837" s="163"/>
      <c r="JEO837" s="163"/>
      <c r="JEP837" s="163"/>
      <c r="JEQ837" s="163"/>
      <c r="JER837" s="163"/>
      <c r="JES837" s="163"/>
      <c r="JET837" s="163"/>
      <c r="JEU837" s="163"/>
      <c r="JEV837" s="163"/>
      <c r="JEW837" s="163"/>
      <c r="JEX837" s="163"/>
      <c r="JEY837" s="163"/>
      <c r="JEZ837" s="163"/>
      <c r="JFA837" s="163"/>
      <c r="JFB837" s="163"/>
      <c r="JFC837" s="163"/>
      <c r="JFD837" s="163"/>
      <c r="JFE837" s="163"/>
      <c r="JFF837" s="163"/>
      <c r="JFG837" s="163"/>
      <c r="JFH837" s="163"/>
      <c r="JFI837" s="163"/>
      <c r="JFJ837" s="163"/>
      <c r="JFK837" s="163"/>
      <c r="JFL837" s="163"/>
      <c r="JFM837" s="163"/>
      <c r="JFN837" s="163"/>
      <c r="JFO837" s="163"/>
      <c r="JFP837" s="163"/>
      <c r="JFQ837" s="163"/>
      <c r="JFR837" s="163"/>
      <c r="JFS837" s="163"/>
      <c r="JFT837" s="163"/>
      <c r="JFU837" s="163"/>
      <c r="JFV837" s="163"/>
      <c r="JFW837" s="163"/>
      <c r="JFX837" s="163"/>
      <c r="JFY837" s="163"/>
      <c r="JFZ837" s="163"/>
      <c r="JGA837" s="163"/>
      <c r="JGB837" s="163"/>
      <c r="JGC837" s="163"/>
      <c r="JGD837" s="163"/>
      <c r="JGE837" s="163"/>
      <c r="JGF837" s="163"/>
      <c r="JGG837" s="163"/>
      <c r="JGH837" s="163"/>
      <c r="JGI837" s="163"/>
      <c r="JGJ837" s="163"/>
      <c r="JGK837" s="163"/>
      <c r="JGL837" s="163"/>
      <c r="JGM837" s="163"/>
      <c r="JGN837" s="163"/>
      <c r="JGO837" s="163"/>
      <c r="JGP837" s="163"/>
      <c r="JGQ837" s="163"/>
      <c r="JGR837" s="163"/>
      <c r="JGS837" s="163"/>
      <c r="JGT837" s="163"/>
      <c r="JGU837" s="163"/>
      <c r="JGV837" s="163"/>
      <c r="JGW837" s="163"/>
      <c r="JGX837" s="163"/>
      <c r="JGY837" s="163"/>
      <c r="JGZ837" s="163"/>
      <c r="JHA837" s="163"/>
      <c r="JHB837" s="163"/>
      <c r="JHC837" s="163"/>
      <c r="JHD837" s="163"/>
      <c r="JHE837" s="163"/>
      <c r="JHF837" s="163"/>
      <c r="JHG837" s="163"/>
      <c r="JHH837" s="163"/>
      <c r="JHI837" s="163"/>
      <c r="JHJ837" s="163"/>
      <c r="JHK837" s="163"/>
      <c r="JHL837" s="163"/>
      <c r="JHM837" s="163"/>
      <c r="JHN837" s="163"/>
      <c r="JHO837" s="163"/>
      <c r="JHP837" s="163"/>
      <c r="JHQ837" s="163"/>
      <c r="JHR837" s="163"/>
      <c r="JHS837" s="163"/>
      <c r="JHT837" s="163"/>
      <c r="JHU837" s="163"/>
      <c r="JHV837" s="163"/>
      <c r="JHW837" s="163"/>
      <c r="JHX837" s="163"/>
      <c r="JHY837" s="163"/>
      <c r="JHZ837" s="163"/>
      <c r="JIA837" s="163"/>
      <c r="JIB837" s="163"/>
      <c r="JIC837" s="163"/>
      <c r="JID837" s="163"/>
      <c r="JIE837" s="163"/>
      <c r="JIF837" s="163"/>
      <c r="JIG837" s="163"/>
      <c r="JIH837" s="163"/>
      <c r="JII837" s="163"/>
      <c r="JIJ837" s="163"/>
      <c r="JIK837" s="163"/>
      <c r="JIL837" s="163"/>
      <c r="JIM837" s="163"/>
      <c r="JIN837" s="163"/>
      <c r="JIO837" s="163"/>
      <c r="JIP837" s="163"/>
      <c r="JIQ837" s="163"/>
      <c r="JIR837" s="163"/>
      <c r="JIS837" s="163"/>
      <c r="JIT837" s="163"/>
      <c r="JIU837" s="163"/>
      <c r="JIV837" s="163"/>
      <c r="JIW837" s="163"/>
      <c r="JIX837" s="163"/>
      <c r="JIY837" s="163"/>
      <c r="JIZ837" s="163"/>
      <c r="JJA837" s="163"/>
      <c r="JJB837" s="163"/>
      <c r="JJC837" s="163"/>
      <c r="JJD837" s="163"/>
      <c r="JJE837" s="163"/>
      <c r="JJF837" s="163"/>
      <c r="JJG837" s="163"/>
      <c r="JJH837" s="163"/>
      <c r="JJI837" s="163"/>
      <c r="JJJ837" s="163"/>
      <c r="JJK837" s="163"/>
      <c r="JJL837" s="163"/>
      <c r="JJM837" s="163"/>
      <c r="JJN837" s="163"/>
      <c r="JJO837" s="163"/>
      <c r="JJP837" s="163"/>
      <c r="JJQ837" s="163"/>
      <c r="JJR837" s="163"/>
      <c r="JJS837" s="163"/>
      <c r="JJT837" s="163"/>
      <c r="JJU837" s="163"/>
      <c r="JJV837" s="163"/>
      <c r="JJW837" s="163"/>
      <c r="JJX837" s="163"/>
      <c r="JJY837" s="163"/>
      <c r="JJZ837" s="163"/>
      <c r="JKA837" s="163"/>
      <c r="JKB837" s="163"/>
      <c r="JKC837" s="163"/>
      <c r="JKD837" s="163"/>
      <c r="JKE837" s="163"/>
      <c r="JKF837" s="163"/>
      <c r="JKG837" s="163"/>
      <c r="JKH837" s="163"/>
      <c r="JKI837" s="163"/>
      <c r="JKJ837" s="163"/>
      <c r="JKK837" s="163"/>
      <c r="JKL837" s="163"/>
      <c r="JKM837" s="163"/>
      <c r="JKN837" s="163"/>
      <c r="JKO837" s="163"/>
      <c r="JKP837" s="163"/>
      <c r="JKQ837" s="163"/>
      <c r="JKR837" s="163"/>
      <c r="JKS837" s="163"/>
      <c r="JKT837" s="163"/>
      <c r="JKU837" s="163"/>
      <c r="JKV837" s="163"/>
      <c r="JKW837" s="163"/>
      <c r="JKX837" s="163"/>
      <c r="JKY837" s="163"/>
      <c r="JKZ837" s="163"/>
      <c r="JLA837" s="163"/>
      <c r="JLB837" s="163"/>
      <c r="JLC837" s="163"/>
      <c r="JLD837" s="163"/>
      <c r="JLE837" s="163"/>
      <c r="JLF837" s="163"/>
      <c r="JLG837" s="163"/>
      <c r="JLH837" s="163"/>
      <c r="JLI837" s="163"/>
      <c r="JLJ837" s="163"/>
      <c r="JLK837" s="163"/>
      <c r="JLL837" s="163"/>
      <c r="JLM837" s="163"/>
      <c r="JLN837" s="163"/>
      <c r="JLO837" s="163"/>
      <c r="JLP837" s="163"/>
      <c r="JLQ837" s="163"/>
      <c r="JLR837" s="163"/>
      <c r="JLS837" s="163"/>
      <c r="JLT837" s="163"/>
      <c r="JLU837" s="163"/>
      <c r="JLV837" s="163"/>
      <c r="JLW837" s="163"/>
      <c r="JLX837" s="163"/>
      <c r="JLY837" s="163"/>
      <c r="JLZ837" s="163"/>
      <c r="JMA837" s="163"/>
      <c r="JMB837" s="163"/>
      <c r="JMC837" s="163"/>
      <c r="JMD837" s="163"/>
      <c r="JME837" s="163"/>
      <c r="JMF837" s="163"/>
      <c r="JMG837" s="163"/>
      <c r="JMH837" s="163"/>
      <c r="JMI837" s="163"/>
      <c r="JMJ837" s="163"/>
      <c r="JMK837" s="163"/>
      <c r="JML837" s="163"/>
      <c r="JMM837" s="163"/>
      <c r="JMN837" s="163"/>
      <c r="JMO837" s="163"/>
      <c r="JMP837" s="163"/>
      <c r="JMQ837" s="163"/>
      <c r="JMR837" s="163"/>
      <c r="JMS837" s="163"/>
      <c r="JMT837" s="163"/>
      <c r="JMU837" s="163"/>
      <c r="JMV837" s="163"/>
      <c r="JMW837" s="163"/>
      <c r="JMX837" s="163"/>
      <c r="JMY837" s="163"/>
      <c r="JMZ837" s="163"/>
      <c r="JNA837" s="163"/>
      <c r="JNB837" s="163"/>
      <c r="JNC837" s="163"/>
      <c r="JND837" s="163"/>
      <c r="JNE837" s="163"/>
      <c r="JNF837" s="163"/>
      <c r="JNG837" s="163"/>
      <c r="JNH837" s="163"/>
      <c r="JNI837" s="163"/>
      <c r="JNJ837" s="163"/>
      <c r="JNK837" s="163"/>
      <c r="JNL837" s="163"/>
      <c r="JNM837" s="163"/>
      <c r="JNN837" s="163"/>
      <c r="JNO837" s="163"/>
      <c r="JNP837" s="163"/>
      <c r="JNQ837" s="163"/>
      <c r="JNR837" s="163"/>
      <c r="JNS837" s="163"/>
      <c r="JNT837" s="163"/>
      <c r="JNU837" s="163"/>
      <c r="JNV837" s="163"/>
      <c r="JNW837" s="163"/>
      <c r="JNX837" s="163"/>
      <c r="JNY837" s="163"/>
      <c r="JNZ837" s="163"/>
      <c r="JOA837" s="163"/>
      <c r="JOB837" s="163"/>
      <c r="JOC837" s="163"/>
      <c r="JOD837" s="163"/>
      <c r="JOE837" s="163"/>
      <c r="JOF837" s="163"/>
      <c r="JOG837" s="163"/>
      <c r="JOH837" s="163"/>
      <c r="JOI837" s="163"/>
      <c r="JOJ837" s="163"/>
      <c r="JOK837" s="163"/>
      <c r="JOL837" s="163"/>
      <c r="JOM837" s="163"/>
      <c r="JON837" s="163"/>
      <c r="JOO837" s="163"/>
      <c r="JOP837" s="163"/>
      <c r="JOQ837" s="163"/>
      <c r="JOR837" s="163"/>
      <c r="JOS837" s="163"/>
      <c r="JOT837" s="163"/>
      <c r="JOU837" s="163"/>
      <c r="JOV837" s="163"/>
      <c r="JOW837" s="163"/>
      <c r="JOX837" s="163"/>
      <c r="JOY837" s="163"/>
      <c r="JOZ837" s="163"/>
      <c r="JPA837" s="163"/>
      <c r="JPB837" s="163"/>
      <c r="JPC837" s="163"/>
      <c r="JPD837" s="163"/>
      <c r="JPE837" s="163"/>
      <c r="JPF837" s="163"/>
      <c r="JPG837" s="163"/>
      <c r="JPH837" s="163"/>
      <c r="JPI837" s="163"/>
      <c r="JPJ837" s="163"/>
      <c r="JPK837" s="163"/>
      <c r="JPL837" s="163"/>
      <c r="JPM837" s="163"/>
      <c r="JPN837" s="163"/>
      <c r="JPO837" s="163"/>
      <c r="JPP837" s="163"/>
      <c r="JPQ837" s="163"/>
      <c r="JPR837" s="163"/>
      <c r="JPS837" s="163"/>
      <c r="JPT837" s="163"/>
      <c r="JPU837" s="163"/>
      <c r="JPV837" s="163"/>
      <c r="JPW837" s="163"/>
      <c r="JPX837" s="163"/>
      <c r="JPY837" s="163"/>
      <c r="JPZ837" s="163"/>
      <c r="JQA837" s="163"/>
      <c r="JQB837" s="163"/>
      <c r="JQC837" s="163"/>
      <c r="JQD837" s="163"/>
      <c r="JQE837" s="163"/>
      <c r="JQF837" s="163"/>
      <c r="JQG837" s="163"/>
      <c r="JQH837" s="163"/>
      <c r="JQI837" s="163"/>
      <c r="JQJ837" s="163"/>
      <c r="JQK837" s="163"/>
      <c r="JQL837" s="163"/>
      <c r="JQM837" s="163"/>
      <c r="JQN837" s="163"/>
      <c r="JQO837" s="163"/>
      <c r="JQP837" s="163"/>
      <c r="JQQ837" s="163"/>
      <c r="JQR837" s="163"/>
      <c r="JQS837" s="163"/>
      <c r="JQT837" s="163"/>
      <c r="JQU837" s="163"/>
      <c r="JQV837" s="163"/>
      <c r="JQW837" s="163"/>
      <c r="JQX837" s="163"/>
      <c r="JQY837" s="163"/>
      <c r="JQZ837" s="163"/>
      <c r="JRA837" s="163"/>
      <c r="JRB837" s="163"/>
      <c r="JRC837" s="163"/>
      <c r="JRD837" s="163"/>
      <c r="JRE837" s="163"/>
      <c r="JRF837" s="163"/>
      <c r="JRG837" s="163"/>
      <c r="JRH837" s="163"/>
      <c r="JRI837" s="163"/>
      <c r="JRJ837" s="163"/>
      <c r="JRK837" s="163"/>
      <c r="JRL837" s="163"/>
      <c r="JRM837" s="163"/>
      <c r="JRN837" s="163"/>
      <c r="JRO837" s="163"/>
      <c r="JRP837" s="163"/>
      <c r="JRQ837" s="163"/>
      <c r="JRR837" s="163"/>
      <c r="JRS837" s="163"/>
      <c r="JRT837" s="163"/>
      <c r="JRU837" s="163"/>
      <c r="JRV837" s="163"/>
      <c r="JRW837" s="163"/>
      <c r="JRX837" s="163"/>
      <c r="JRY837" s="163"/>
      <c r="JRZ837" s="163"/>
      <c r="JSA837" s="163"/>
      <c r="JSB837" s="163"/>
      <c r="JSC837" s="163"/>
      <c r="JSD837" s="163"/>
      <c r="JSE837" s="163"/>
      <c r="JSF837" s="163"/>
      <c r="JSG837" s="163"/>
      <c r="JSH837" s="163"/>
      <c r="JSI837" s="163"/>
      <c r="JSJ837" s="163"/>
      <c r="JSK837" s="163"/>
      <c r="JSL837" s="163"/>
      <c r="JSM837" s="163"/>
      <c r="JSN837" s="163"/>
      <c r="JSO837" s="163"/>
      <c r="JSP837" s="163"/>
      <c r="JSQ837" s="163"/>
      <c r="JSR837" s="163"/>
      <c r="JSS837" s="163"/>
      <c r="JST837" s="163"/>
      <c r="JSU837" s="163"/>
      <c r="JSV837" s="163"/>
      <c r="JSW837" s="163"/>
      <c r="JSX837" s="163"/>
      <c r="JSY837" s="163"/>
      <c r="JSZ837" s="163"/>
      <c r="JTA837" s="163"/>
      <c r="JTB837" s="163"/>
      <c r="JTC837" s="163"/>
      <c r="JTD837" s="163"/>
      <c r="JTE837" s="163"/>
      <c r="JTF837" s="163"/>
      <c r="JTG837" s="163"/>
      <c r="JTH837" s="163"/>
      <c r="JTI837" s="163"/>
      <c r="JTJ837" s="163"/>
      <c r="JTK837" s="163"/>
      <c r="JTL837" s="163"/>
      <c r="JTM837" s="163"/>
      <c r="JTN837" s="163"/>
      <c r="JTO837" s="163"/>
      <c r="JTP837" s="163"/>
      <c r="JTQ837" s="163"/>
      <c r="JTR837" s="163"/>
      <c r="JTS837" s="163"/>
      <c r="JTT837" s="163"/>
      <c r="JTU837" s="163"/>
      <c r="JTV837" s="163"/>
      <c r="JTW837" s="163"/>
      <c r="JTX837" s="163"/>
      <c r="JTY837" s="163"/>
      <c r="JTZ837" s="163"/>
      <c r="JUA837" s="163"/>
      <c r="JUB837" s="163"/>
      <c r="JUC837" s="163"/>
      <c r="JUD837" s="163"/>
      <c r="JUE837" s="163"/>
      <c r="JUF837" s="163"/>
      <c r="JUG837" s="163"/>
      <c r="JUH837" s="163"/>
      <c r="JUI837" s="163"/>
      <c r="JUJ837" s="163"/>
      <c r="JUK837" s="163"/>
      <c r="JUL837" s="163"/>
      <c r="JUM837" s="163"/>
      <c r="JUN837" s="163"/>
      <c r="JUO837" s="163"/>
      <c r="JUP837" s="163"/>
      <c r="JUQ837" s="163"/>
      <c r="JUR837" s="163"/>
      <c r="JUS837" s="163"/>
      <c r="JUT837" s="163"/>
      <c r="JUU837" s="163"/>
      <c r="JUV837" s="163"/>
      <c r="JUW837" s="163"/>
      <c r="JUX837" s="163"/>
      <c r="JUY837" s="163"/>
      <c r="JUZ837" s="163"/>
      <c r="JVA837" s="163"/>
      <c r="JVB837" s="163"/>
      <c r="JVC837" s="163"/>
      <c r="JVD837" s="163"/>
      <c r="JVE837" s="163"/>
      <c r="JVF837" s="163"/>
      <c r="JVG837" s="163"/>
      <c r="JVH837" s="163"/>
      <c r="JVI837" s="163"/>
      <c r="JVJ837" s="163"/>
      <c r="JVK837" s="163"/>
      <c r="JVL837" s="163"/>
      <c r="JVM837" s="163"/>
      <c r="JVN837" s="163"/>
      <c r="JVO837" s="163"/>
      <c r="JVP837" s="163"/>
      <c r="JVQ837" s="163"/>
      <c r="JVR837" s="163"/>
      <c r="JVS837" s="163"/>
      <c r="JVT837" s="163"/>
      <c r="JVU837" s="163"/>
      <c r="JVV837" s="163"/>
      <c r="JVW837" s="163"/>
      <c r="JVX837" s="163"/>
      <c r="JVY837" s="163"/>
      <c r="JVZ837" s="163"/>
      <c r="JWA837" s="163"/>
      <c r="JWB837" s="163"/>
      <c r="JWC837" s="163"/>
      <c r="JWD837" s="163"/>
      <c r="JWE837" s="163"/>
      <c r="JWF837" s="163"/>
      <c r="JWG837" s="163"/>
      <c r="JWH837" s="163"/>
      <c r="JWI837" s="163"/>
      <c r="JWJ837" s="163"/>
      <c r="JWK837" s="163"/>
      <c r="JWL837" s="163"/>
      <c r="JWM837" s="163"/>
      <c r="JWN837" s="163"/>
      <c r="JWO837" s="163"/>
      <c r="JWP837" s="163"/>
      <c r="JWQ837" s="163"/>
      <c r="JWR837" s="163"/>
      <c r="JWS837" s="163"/>
      <c r="JWT837" s="163"/>
      <c r="JWU837" s="163"/>
      <c r="JWV837" s="163"/>
      <c r="JWW837" s="163"/>
      <c r="JWX837" s="163"/>
      <c r="JWY837" s="163"/>
      <c r="JWZ837" s="163"/>
      <c r="JXA837" s="163"/>
      <c r="JXB837" s="163"/>
      <c r="JXC837" s="163"/>
      <c r="JXD837" s="163"/>
      <c r="JXE837" s="163"/>
      <c r="JXF837" s="163"/>
      <c r="JXG837" s="163"/>
      <c r="JXH837" s="163"/>
      <c r="JXI837" s="163"/>
      <c r="JXJ837" s="163"/>
      <c r="JXK837" s="163"/>
      <c r="JXL837" s="163"/>
      <c r="JXM837" s="163"/>
      <c r="JXN837" s="163"/>
      <c r="JXO837" s="163"/>
      <c r="JXP837" s="163"/>
      <c r="JXQ837" s="163"/>
      <c r="JXR837" s="163"/>
      <c r="JXS837" s="163"/>
      <c r="JXT837" s="163"/>
      <c r="JXU837" s="163"/>
      <c r="JXV837" s="163"/>
      <c r="JXW837" s="163"/>
      <c r="JXX837" s="163"/>
      <c r="JXY837" s="163"/>
      <c r="JXZ837" s="163"/>
      <c r="JYA837" s="163"/>
      <c r="JYB837" s="163"/>
      <c r="JYC837" s="163"/>
      <c r="JYD837" s="163"/>
      <c r="JYE837" s="163"/>
      <c r="JYF837" s="163"/>
      <c r="JYG837" s="163"/>
      <c r="JYH837" s="163"/>
      <c r="JYI837" s="163"/>
      <c r="JYJ837" s="163"/>
      <c r="JYK837" s="163"/>
      <c r="JYL837" s="163"/>
      <c r="JYM837" s="163"/>
      <c r="JYN837" s="163"/>
      <c r="JYO837" s="163"/>
      <c r="JYP837" s="163"/>
      <c r="JYQ837" s="163"/>
      <c r="JYR837" s="163"/>
      <c r="JYS837" s="163"/>
      <c r="JYT837" s="163"/>
      <c r="JYU837" s="163"/>
      <c r="JYV837" s="163"/>
      <c r="JYW837" s="163"/>
      <c r="JYX837" s="163"/>
      <c r="JYY837" s="163"/>
      <c r="JYZ837" s="163"/>
      <c r="JZA837" s="163"/>
      <c r="JZB837" s="163"/>
      <c r="JZC837" s="163"/>
      <c r="JZD837" s="163"/>
      <c r="JZE837" s="163"/>
      <c r="JZF837" s="163"/>
      <c r="JZG837" s="163"/>
      <c r="JZH837" s="163"/>
      <c r="JZI837" s="163"/>
      <c r="JZJ837" s="163"/>
      <c r="JZK837" s="163"/>
      <c r="JZL837" s="163"/>
      <c r="JZM837" s="163"/>
      <c r="JZN837" s="163"/>
      <c r="JZO837" s="163"/>
      <c r="JZP837" s="163"/>
      <c r="JZQ837" s="163"/>
      <c r="JZR837" s="163"/>
      <c r="JZS837" s="163"/>
      <c r="JZT837" s="163"/>
      <c r="JZU837" s="163"/>
      <c r="JZV837" s="163"/>
      <c r="JZW837" s="163"/>
      <c r="JZX837" s="163"/>
      <c r="JZY837" s="163"/>
      <c r="JZZ837" s="163"/>
      <c r="KAA837" s="163"/>
      <c r="KAB837" s="163"/>
      <c r="KAC837" s="163"/>
      <c r="KAD837" s="163"/>
      <c r="KAE837" s="163"/>
      <c r="KAF837" s="163"/>
      <c r="KAG837" s="163"/>
      <c r="KAH837" s="163"/>
      <c r="KAI837" s="163"/>
      <c r="KAJ837" s="163"/>
      <c r="KAK837" s="163"/>
      <c r="KAL837" s="163"/>
      <c r="KAM837" s="163"/>
      <c r="KAN837" s="163"/>
      <c r="KAO837" s="163"/>
      <c r="KAP837" s="163"/>
      <c r="KAQ837" s="163"/>
      <c r="KAR837" s="163"/>
      <c r="KAS837" s="163"/>
      <c r="KAT837" s="163"/>
      <c r="KAU837" s="163"/>
      <c r="KAV837" s="163"/>
      <c r="KAW837" s="163"/>
      <c r="KAX837" s="163"/>
      <c r="KAY837" s="163"/>
      <c r="KAZ837" s="163"/>
      <c r="KBA837" s="163"/>
      <c r="KBB837" s="163"/>
      <c r="KBC837" s="163"/>
      <c r="KBD837" s="163"/>
      <c r="KBE837" s="163"/>
      <c r="KBF837" s="163"/>
      <c r="KBG837" s="163"/>
      <c r="KBH837" s="163"/>
      <c r="KBI837" s="163"/>
      <c r="KBJ837" s="163"/>
      <c r="KBK837" s="163"/>
      <c r="KBL837" s="163"/>
      <c r="KBM837" s="163"/>
      <c r="KBN837" s="163"/>
      <c r="KBO837" s="163"/>
      <c r="KBP837" s="163"/>
      <c r="KBQ837" s="163"/>
      <c r="KBR837" s="163"/>
      <c r="KBS837" s="163"/>
      <c r="KBT837" s="163"/>
      <c r="KBU837" s="163"/>
      <c r="KBV837" s="163"/>
      <c r="KBW837" s="163"/>
      <c r="KBX837" s="163"/>
      <c r="KBY837" s="163"/>
      <c r="KBZ837" s="163"/>
      <c r="KCA837" s="163"/>
      <c r="KCB837" s="163"/>
      <c r="KCC837" s="163"/>
      <c r="KCD837" s="163"/>
      <c r="KCE837" s="163"/>
      <c r="KCF837" s="163"/>
      <c r="KCG837" s="163"/>
      <c r="KCH837" s="163"/>
      <c r="KCI837" s="163"/>
      <c r="KCJ837" s="163"/>
      <c r="KCK837" s="163"/>
      <c r="KCL837" s="163"/>
      <c r="KCM837" s="163"/>
      <c r="KCN837" s="163"/>
      <c r="KCO837" s="163"/>
      <c r="KCP837" s="163"/>
      <c r="KCQ837" s="163"/>
      <c r="KCR837" s="163"/>
      <c r="KCS837" s="163"/>
      <c r="KCT837" s="163"/>
      <c r="KCU837" s="163"/>
      <c r="KCV837" s="163"/>
      <c r="KCW837" s="163"/>
      <c r="KCX837" s="163"/>
      <c r="KCY837" s="163"/>
      <c r="KCZ837" s="163"/>
      <c r="KDA837" s="163"/>
      <c r="KDB837" s="163"/>
      <c r="KDC837" s="163"/>
      <c r="KDD837" s="163"/>
      <c r="KDE837" s="163"/>
      <c r="KDF837" s="163"/>
      <c r="KDG837" s="163"/>
      <c r="KDH837" s="163"/>
      <c r="KDI837" s="163"/>
      <c r="KDJ837" s="163"/>
      <c r="KDK837" s="163"/>
      <c r="KDL837" s="163"/>
      <c r="KDM837" s="163"/>
      <c r="KDN837" s="163"/>
      <c r="KDO837" s="163"/>
      <c r="KDP837" s="163"/>
      <c r="KDQ837" s="163"/>
      <c r="KDR837" s="163"/>
      <c r="KDS837" s="163"/>
      <c r="KDT837" s="163"/>
      <c r="KDU837" s="163"/>
      <c r="KDV837" s="163"/>
      <c r="KDW837" s="163"/>
      <c r="KDX837" s="163"/>
      <c r="KDY837" s="163"/>
      <c r="KDZ837" s="163"/>
      <c r="KEA837" s="163"/>
      <c r="KEB837" s="163"/>
      <c r="KEC837" s="163"/>
      <c r="KED837" s="163"/>
      <c r="KEE837" s="163"/>
      <c r="KEF837" s="163"/>
      <c r="KEG837" s="163"/>
      <c r="KEH837" s="163"/>
      <c r="KEI837" s="163"/>
      <c r="KEJ837" s="163"/>
      <c r="KEK837" s="163"/>
      <c r="KEL837" s="163"/>
      <c r="KEM837" s="163"/>
      <c r="KEN837" s="163"/>
      <c r="KEO837" s="163"/>
      <c r="KEP837" s="163"/>
      <c r="KEQ837" s="163"/>
      <c r="KER837" s="163"/>
      <c r="KES837" s="163"/>
      <c r="KET837" s="163"/>
      <c r="KEU837" s="163"/>
      <c r="KEV837" s="163"/>
      <c r="KEW837" s="163"/>
      <c r="KEX837" s="163"/>
      <c r="KEY837" s="163"/>
      <c r="KEZ837" s="163"/>
      <c r="KFA837" s="163"/>
      <c r="KFB837" s="163"/>
      <c r="KFC837" s="163"/>
      <c r="KFD837" s="163"/>
      <c r="KFE837" s="163"/>
      <c r="KFF837" s="163"/>
      <c r="KFG837" s="163"/>
      <c r="KFH837" s="163"/>
      <c r="KFI837" s="163"/>
      <c r="KFJ837" s="163"/>
      <c r="KFK837" s="163"/>
      <c r="KFL837" s="163"/>
      <c r="KFM837" s="163"/>
      <c r="KFN837" s="163"/>
      <c r="KFO837" s="163"/>
      <c r="KFP837" s="163"/>
      <c r="KFQ837" s="163"/>
      <c r="KFR837" s="163"/>
      <c r="KFS837" s="163"/>
      <c r="KFT837" s="163"/>
      <c r="KFU837" s="163"/>
      <c r="KFV837" s="163"/>
      <c r="KFW837" s="163"/>
      <c r="KFX837" s="163"/>
      <c r="KFY837" s="163"/>
      <c r="KFZ837" s="163"/>
      <c r="KGA837" s="163"/>
      <c r="KGB837" s="163"/>
      <c r="KGC837" s="163"/>
      <c r="KGD837" s="163"/>
      <c r="KGE837" s="163"/>
      <c r="KGF837" s="163"/>
      <c r="KGG837" s="163"/>
      <c r="KGH837" s="163"/>
      <c r="KGI837" s="163"/>
      <c r="KGJ837" s="163"/>
      <c r="KGK837" s="163"/>
      <c r="KGL837" s="163"/>
      <c r="KGM837" s="163"/>
      <c r="KGN837" s="163"/>
      <c r="KGO837" s="163"/>
      <c r="KGP837" s="163"/>
      <c r="KGQ837" s="163"/>
      <c r="KGR837" s="163"/>
      <c r="KGS837" s="163"/>
      <c r="KGT837" s="163"/>
      <c r="KGU837" s="163"/>
      <c r="KGV837" s="163"/>
      <c r="KGW837" s="163"/>
      <c r="KGX837" s="163"/>
      <c r="KGY837" s="163"/>
      <c r="KGZ837" s="163"/>
      <c r="KHA837" s="163"/>
      <c r="KHB837" s="163"/>
      <c r="KHC837" s="163"/>
      <c r="KHD837" s="163"/>
      <c r="KHE837" s="163"/>
      <c r="KHF837" s="163"/>
      <c r="KHG837" s="163"/>
      <c r="KHH837" s="163"/>
      <c r="KHI837" s="163"/>
      <c r="KHJ837" s="163"/>
      <c r="KHK837" s="163"/>
      <c r="KHL837" s="163"/>
      <c r="KHM837" s="163"/>
      <c r="KHN837" s="163"/>
      <c r="KHO837" s="163"/>
      <c r="KHP837" s="163"/>
      <c r="KHQ837" s="163"/>
      <c r="KHR837" s="163"/>
      <c r="KHS837" s="163"/>
      <c r="KHT837" s="163"/>
      <c r="KHU837" s="163"/>
      <c r="KHV837" s="163"/>
      <c r="KHW837" s="163"/>
      <c r="KHX837" s="163"/>
      <c r="KHY837" s="163"/>
      <c r="KHZ837" s="163"/>
      <c r="KIA837" s="163"/>
      <c r="KIB837" s="163"/>
      <c r="KIC837" s="163"/>
      <c r="KID837" s="163"/>
      <c r="KIE837" s="163"/>
      <c r="KIF837" s="163"/>
      <c r="KIG837" s="163"/>
      <c r="KIH837" s="163"/>
      <c r="KII837" s="163"/>
      <c r="KIJ837" s="163"/>
      <c r="KIK837" s="163"/>
      <c r="KIL837" s="163"/>
      <c r="KIM837" s="163"/>
      <c r="KIN837" s="163"/>
      <c r="KIO837" s="163"/>
      <c r="KIP837" s="163"/>
      <c r="KIQ837" s="163"/>
      <c r="KIR837" s="163"/>
      <c r="KIS837" s="163"/>
      <c r="KIT837" s="163"/>
      <c r="KIU837" s="163"/>
      <c r="KIV837" s="163"/>
      <c r="KIW837" s="163"/>
      <c r="KIX837" s="163"/>
      <c r="KIY837" s="163"/>
      <c r="KIZ837" s="163"/>
      <c r="KJA837" s="163"/>
      <c r="KJB837" s="163"/>
      <c r="KJC837" s="163"/>
      <c r="KJD837" s="163"/>
      <c r="KJE837" s="163"/>
      <c r="KJF837" s="163"/>
      <c r="KJG837" s="163"/>
      <c r="KJH837" s="163"/>
      <c r="KJI837" s="163"/>
      <c r="KJJ837" s="163"/>
      <c r="KJK837" s="163"/>
      <c r="KJL837" s="163"/>
      <c r="KJM837" s="163"/>
      <c r="KJN837" s="163"/>
      <c r="KJO837" s="163"/>
      <c r="KJP837" s="163"/>
      <c r="KJQ837" s="163"/>
      <c r="KJR837" s="163"/>
      <c r="KJS837" s="163"/>
      <c r="KJT837" s="163"/>
      <c r="KJU837" s="163"/>
      <c r="KJV837" s="163"/>
      <c r="KJW837" s="163"/>
      <c r="KJX837" s="163"/>
      <c r="KJY837" s="163"/>
      <c r="KJZ837" s="163"/>
      <c r="KKA837" s="163"/>
      <c r="KKB837" s="163"/>
      <c r="KKC837" s="163"/>
      <c r="KKD837" s="163"/>
      <c r="KKE837" s="163"/>
      <c r="KKF837" s="163"/>
      <c r="KKG837" s="163"/>
      <c r="KKH837" s="163"/>
      <c r="KKI837" s="163"/>
      <c r="KKJ837" s="163"/>
      <c r="KKK837" s="163"/>
      <c r="KKL837" s="163"/>
      <c r="KKM837" s="163"/>
      <c r="KKN837" s="163"/>
      <c r="KKO837" s="163"/>
      <c r="KKP837" s="163"/>
      <c r="KKQ837" s="163"/>
      <c r="KKR837" s="163"/>
      <c r="KKS837" s="163"/>
      <c r="KKT837" s="163"/>
      <c r="KKU837" s="163"/>
      <c r="KKV837" s="163"/>
      <c r="KKW837" s="163"/>
      <c r="KKX837" s="163"/>
      <c r="KKY837" s="163"/>
      <c r="KKZ837" s="163"/>
      <c r="KLA837" s="163"/>
      <c r="KLB837" s="163"/>
      <c r="KLC837" s="163"/>
      <c r="KLD837" s="163"/>
      <c r="KLE837" s="163"/>
      <c r="KLF837" s="163"/>
      <c r="KLG837" s="163"/>
      <c r="KLH837" s="163"/>
      <c r="KLI837" s="163"/>
      <c r="KLJ837" s="163"/>
      <c r="KLK837" s="163"/>
      <c r="KLL837" s="163"/>
      <c r="KLM837" s="163"/>
      <c r="KLN837" s="163"/>
      <c r="KLO837" s="163"/>
      <c r="KLP837" s="163"/>
      <c r="KLQ837" s="163"/>
      <c r="KLR837" s="163"/>
      <c r="KLS837" s="163"/>
      <c r="KLT837" s="163"/>
      <c r="KLU837" s="163"/>
      <c r="KLV837" s="163"/>
      <c r="KLW837" s="163"/>
      <c r="KLX837" s="163"/>
      <c r="KLY837" s="163"/>
      <c r="KLZ837" s="163"/>
      <c r="KMA837" s="163"/>
      <c r="KMB837" s="163"/>
      <c r="KMC837" s="163"/>
      <c r="KMD837" s="163"/>
      <c r="KME837" s="163"/>
      <c r="KMF837" s="163"/>
      <c r="KMG837" s="163"/>
      <c r="KMH837" s="163"/>
      <c r="KMI837" s="163"/>
      <c r="KMJ837" s="163"/>
      <c r="KMK837" s="163"/>
      <c r="KML837" s="163"/>
      <c r="KMM837" s="163"/>
      <c r="KMN837" s="163"/>
      <c r="KMO837" s="163"/>
      <c r="KMP837" s="163"/>
      <c r="KMQ837" s="163"/>
      <c r="KMR837" s="163"/>
      <c r="KMS837" s="163"/>
      <c r="KMT837" s="163"/>
      <c r="KMU837" s="163"/>
      <c r="KMV837" s="163"/>
      <c r="KMW837" s="163"/>
      <c r="KMX837" s="163"/>
      <c r="KMY837" s="163"/>
      <c r="KMZ837" s="163"/>
      <c r="KNA837" s="163"/>
      <c r="KNB837" s="163"/>
      <c r="KNC837" s="163"/>
      <c r="KND837" s="163"/>
      <c r="KNE837" s="163"/>
      <c r="KNF837" s="163"/>
      <c r="KNG837" s="163"/>
      <c r="KNH837" s="163"/>
      <c r="KNI837" s="163"/>
      <c r="KNJ837" s="163"/>
      <c r="KNK837" s="163"/>
      <c r="KNL837" s="163"/>
      <c r="KNM837" s="163"/>
      <c r="KNN837" s="163"/>
      <c r="KNO837" s="163"/>
      <c r="KNP837" s="163"/>
      <c r="KNQ837" s="163"/>
      <c r="KNR837" s="163"/>
      <c r="KNS837" s="163"/>
      <c r="KNT837" s="163"/>
      <c r="KNU837" s="163"/>
      <c r="KNV837" s="163"/>
      <c r="KNW837" s="163"/>
      <c r="KNX837" s="163"/>
      <c r="KNY837" s="163"/>
      <c r="KNZ837" s="163"/>
      <c r="KOA837" s="163"/>
      <c r="KOB837" s="163"/>
      <c r="KOC837" s="163"/>
      <c r="KOD837" s="163"/>
      <c r="KOE837" s="163"/>
      <c r="KOF837" s="163"/>
      <c r="KOG837" s="163"/>
      <c r="KOH837" s="163"/>
      <c r="KOI837" s="163"/>
      <c r="KOJ837" s="163"/>
      <c r="KOK837" s="163"/>
      <c r="KOL837" s="163"/>
      <c r="KOM837" s="163"/>
      <c r="KON837" s="163"/>
      <c r="KOO837" s="163"/>
      <c r="KOP837" s="163"/>
      <c r="KOQ837" s="163"/>
      <c r="KOR837" s="163"/>
      <c r="KOS837" s="163"/>
      <c r="KOT837" s="163"/>
      <c r="KOU837" s="163"/>
      <c r="KOV837" s="163"/>
      <c r="KOW837" s="163"/>
      <c r="KOX837" s="163"/>
      <c r="KOY837" s="163"/>
      <c r="KOZ837" s="163"/>
      <c r="KPA837" s="163"/>
      <c r="KPB837" s="163"/>
      <c r="KPC837" s="163"/>
      <c r="KPD837" s="163"/>
      <c r="KPE837" s="163"/>
      <c r="KPF837" s="163"/>
      <c r="KPG837" s="163"/>
      <c r="KPH837" s="163"/>
      <c r="KPI837" s="163"/>
      <c r="KPJ837" s="163"/>
      <c r="KPK837" s="163"/>
      <c r="KPL837" s="163"/>
      <c r="KPM837" s="163"/>
      <c r="KPN837" s="163"/>
      <c r="KPO837" s="163"/>
      <c r="KPP837" s="163"/>
      <c r="KPQ837" s="163"/>
      <c r="KPR837" s="163"/>
      <c r="KPS837" s="163"/>
      <c r="KPT837" s="163"/>
      <c r="KPU837" s="163"/>
      <c r="KPV837" s="163"/>
      <c r="KPW837" s="163"/>
      <c r="KPX837" s="163"/>
      <c r="KPY837" s="163"/>
      <c r="KPZ837" s="163"/>
      <c r="KQA837" s="163"/>
      <c r="KQB837" s="163"/>
      <c r="KQC837" s="163"/>
      <c r="KQD837" s="163"/>
      <c r="KQE837" s="163"/>
      <c r="KQF837" s="163"/>
      <c r="KQG837" s="163"/>
      <c r="KQH837" s="163"/>
      <c r="KQI837" s="163"/>
      <c r="KQJ837" s="163"/>
      <c r="KQK837" s="163"/>
      <c r="KQL837" s="163"/>
      <c r="KQM837" s="163"/>
      <c r="KQN837" s="163"/>
      <c r="KQO837" s="163"/>
      <c r="KQP837" s="163"/>
      <c r="KQQ837" s="163"/>
      <c r="KQR837" s="163"/>
      <c r="KQS837" s="163"/>
      <c r="KQT837" s="163"/>
      <c r="KQU837" s="163"/>
      <c r="KQV837" s="163"/>
      <c r="KQW837" s="163"/>
      <c r="KQX837" s="163"/>
      <c r="KQY837" s="163"/>
      <c r="KQZ837" s="163"/>
      <c r="KRA837" s="163"/>
      <c r="KRB837" s="163"/>
      <c r="KRC837" s="163"/>
      <c r="KRD837" s="163"/>
      <c r="KRE837" s="163"/>
      <c r="KRF837" s="163"/>
      <c r="KRG837" s="163"/>
      <c r="KRH837" s="163"/>
      <c r="KRI837" s="163"/>
      <c r="KRJ837" s="163"/>
      <c r="KRK837" s="163"/>
      <c r="KRL837" s="163"/>
      <c r="KRM837" s="163"/>
      <c r="KRN837" s="163"/>
      <c r="KRO837" s="163"/>
      <c r="KRP837" s="163"/>
      <c r="KRQ837" s="163"/>
      <c r="KRR837" s="163"/>
      <c r="KRS837" s="163"/>
      <c r="KRT837" s="163"/>
      <c r="KRU837" s="163"/>
      <c r="KRV837" s="163"/>
      <c r="KRW837" s="163"/>
      <c r="KRX837" s="163"/>
      <c r="KRY837" s="163"/>
      <c r="KRZ837" s="163"/>
      <c r="KSA837" s="163"/>
      <c r="KSB837" s="163"/>
      <c r="KSC837" s="163"/>
      <c r="KSD837" s="163"/>
      <c r="KSE837" s="163"/>
      <c r="KSF837" s="163"/>
      <c r="KSG837" s="163"/>
      <c r="KSH837" s="163"/>
      <c r="KSI837" s="163"/>
      <c r="KSJ837" s="163"/>
      <c r="KSK837" s="163"/>
      <c r="KSL837" s="163"/>
      <c r="KSM837" s="163"/>
      <c r="KSN837" s="163"/>
      <c r="KSO837" s="163"/>
      <c r="KSP837" s="163"/>
      <c r="KSQ837" s="163"/>
      <c r="KSR837" s="163"/>
      <c r="KSS837" s="163"/>
      <c r="KST837" s="163"/>
      <c r="KSU837" s="163"/>
      <c r="KSV837" s="163"/>
      <c r="KSW837" s="163"/>
      <c r="KSX837" s="163"/>
      <c r="KSY837" s="163"/>
      <c r="KSZ837" s="163"/>
      <c r="KTA837" s="163"/>
      <c r="KTB837" s="163"/>
      <c r="KTC837" s="163"/>
      <c r="KTD837" s="163"/>
      <c r="KTE837" s="163"/>
      <c r="KTF837" s="163"/>
      <c r="KTG837" s="163"/>
      <c r="KTH837" s="163"/>
      <c r="KTI837" s="163"/>
      <c r="KTJ837" s="163"/>
      <c r="KTK837" s="163"/>
      <c r="KTL837" s="163"/>
      <c r="KTM837" s="163"/>
      <c r="KTN837" s="163"/>
      <c r="KTO837" s="163"/>
      <c r="KTP837" s="163"/>
      <c r="KTQ837" s="163"/>
      <c r="KTR837" s="163"/>
      <c r="KTS837" s="163"/>
      <c r="KTT837" s="163"/>
      <c r="KTU837" s="163"/>
      <c r="KTV837" s="163"/>
      <c r="KTW837" s="163"/>
      <c r="KTX837" s="163"/>
      <c r="KTY837" s="163"/>
      <c r="KTZ837" s="163"/>
      <c r="KUA837" s="163"/>
      <c r="KUB837" s="163"/>
      <c r="KUC837" s="163"/>
      <c r="KUD837" s="163"/>
      <c r="KUE837" s="163"/>
      <c r="KUF837" s="163"/>
      <c r="KUG837" s="163"/>
      <c r="KUH837" s="163"/>
      <c r="KUI837" s="163"/>
      <c r="KUJ837" s="163"/>
      <c r="KUK837" s="163"/>
      <c r="KUL837" s="163"/>
      <c r="KUM837" s="163"/>
      <c r="KUN837" s="163"/>
      <c r="KUO837" s="163"/>
      <c r="KUP837" s="163"/>
      <c r="KUQ837" s="163"/>
      <c r="KUR837" s="163"/>
      <c r="KUS837" s="163"/>
      <c r="KUT837" s="163"/>
      <c r="KUU837" s="163"/>
      <c r="KUV837" s="163"/>
      <c r="KUW837" s="163"/>
      <c r="KUX837" s="163"/>
      <c r="KUY837" s="163"/>
      <c r="KUZ837" s="163"/>
      <c r="KVA837" s="163"/>
      <c r="KVB837" s="163"/>
      <c r="KVC837" s="163"/>
      <c r="KVD837" s="163"/>
      <c r="KVE837" s="163"/>
      <c r="KVF837" s="163"/>
      <c r="KVG837" s="163"/>
      <c r="KVH837" s="163"/>
      <c r="KVI837" s="163"/>
      <c r="KVJ837" s="163"/>
      <c r="KVK837" s="163"/>
      <c r="KVL837" s="163"/>
      <c r="KVM837" s="163"/>
      <c r="KVN837" s="163"/>
      <c r="KVO837" s="163"/>
      <c r="KVP837" s="163"/>
      <c r="KVQ837" s="163"/>
      <c r="KVR837" s="163"/>
      <c r="KVS837" s="163"/>
      <c r="KVT837" s="163"/>
      <c r="KVU837" s="163"/>
      <c r="KVV837" s="163"/>
      <c r="KVW837" s="163"/>
      <c r="KVX837" s="163"/>
      <c r="KVY837" s="163"/>
      <c r="KVZ837" s="163"/>
      <c r="KWA837" s="163"/>
      <c r="KWB837" s="163"/>
      <c r="KWC837" s="163"/>
      <c r="KWD837" s="163"/>
      <c r="KWE837" s="163"/>
      <c r="KWF837" s="163"/>
      <c r="KWG837" s="163"/>
      <c r="KWH837" s="163"/>
      <c r="KWI837" s="163"/>
      <c r="KWJ837" s="163"/>
      <c r="KWK837" s="163"/>
      <c r="KWL837" s="163"/>
      <c r="KWM837" s="163"/>
      <c r="KWN837" s="163"/>
      <c r="KWO837" s="163"/>
      <c r="KWP837" s="163"/>
      <c r="KWQ837" s="163"/>
      <c r="KWR837" s="163"/>
      <c r="KWS837" s="163"/>
      <c r="KWT837" s="163"/>
      <c r="KWU837" s="163"/>
      <c r="KWV837" s="163"/>
      <c r="KWW837" s="163"/>
      <c r="KWX837" s="163"/>
      <c r="KWY837" s="163"/>
      <c r="KWZ837" s="163"/>
      <c r="KXA837" s="163"/>
      <c r="KXB837" s="163"/>
      <c r="KXC837" s="163"/>
      <c r="KXD837" s="163"/>
      <c r="KXE837" s="163"/>
      <c r="KXF837" s="163"/>
      <c r="KXG837" s="163"/>
      <c r="KXH837" s="163"/>
      <c r="KXI837" s="163"/>
      <c r="KXJ837" s="163"/>
      <c r="KXK837" s="163"/>
      <c r="KXL837" s="163"/>
      <c r="KXM837" s="163"/>
      <c r="KXN837" s="163"/>
      <c r="KXO837" s="163"/>
      <c r="KXP837" s="163"/>
      <c r="KXQ837" s="163"/>
      <c r="KXR837" s="163"/>
      <c r="KXS837" s="163"/>
      <c r="KXT837" s="163"/>
      <c r="KXU837" s="163"/>
      <c r="KXV837" s="163"/>
      <c r="KXW837" s="163"/>
      <c r="KXX837" s="163"/>
      <c r="KXY837" s="163"/>
      <c r="KXZ837" s="163"/>
      <c r="KYA837" s="163"/>
      <c r="KYB837" s="163"/>
      <c r="KYC837" s="163"/>
      <c r="KYD837" s="163"/>
      <c r="KYE837" s="163"/>
      <c r="KYF837" s="163"/>
      <c r="KYG837" s="163"/>
      <c r="KYH837" s="163"/>
      <c r="KYI837" s="163"/>
      <c r="KYJ837" s="163"/>
      <c r="KYK837" s="163"/>
      <c r="KYL837" s="163"/>
      <c r="KYM837" s="163"/>
      <c r="KYN837" s="163"/>
      <c r="KYO837" s="163"/>
      <c r="KYP837" s="163"/>
      <c r="KYQ837" s="163"/>
      <c r="KYR837" s="163"/>
      <c r="KYS837" s="163"/>
      <c r="KYT837" s="163"/>
      <c r="KYU837" s="163"/>
      <c r="KYV837" s="163"/>
      <c r="KYW837" s="163"/>
      <c r="KYX837" s="163"/>
      <c r="KYY837" s="163"/>
      <c r="KYZ837" s="163"/>
      <c r="KZA837" s="163"/>
      <c r="KZB837" s="163"/>
      <c r="KZC837" s="163"/>
      <c r="KZD837" s="163"/>
      <c r="KZE837" s="163"/>
      <c r="KZF837" s="163"/>
      <c r="KZG837" s="163"/>
      <c r="KZH837" s="163"/>
      <c r="KZI837" s="163"/>
      <c r="KZJ837" s="163"/>
      <c r="KZK837" s="163"/>
      <c r="KZL837" s="163"/>
      <c r="KZM837" s="163"/>
      <c r="KZN837" s="163"/>
      <c r="KZO837" s="163"/>
      <c r="KZP837" s="163"/>
      <c r="KZQ837" s="163"/>
      <c r="KZR837" s="163"/>
      <c r="KZS837" s="163"/>
      <c r="KZT837" s="163"/>
      <c r="KZU837" s="163"/>
      <c r="KZV837" s="163"/>
      <c r="KZW837" s="163"/>
      <c r="KZX837" s="163"/>
      <c r="KZY837" s="163"/>
      <c r="KZZ837" s="163"/>
      <c r="LAA837" s="163"/>
      <c r="LAB837" s="163"/>
      <c r="LAC837" s="163"/>
      <c r="LAD837" s="163"/>
      <c r="LAE837" s="163"/>
      <c r="LAF837" s="163"/>
      <c r="LAG837" s="163"/>
      <c r="LAH837" s="163"/>
      <c r="LAI837" s="163"/>
      <c r="LAJ837" s="163"/>
      <c r="LAK837" s="163"/>
      <c r="LAL837" s="163"/>
      <c r="LAM837" s="163"/>
      <c r="LAN837" s="163"/>
      <c r="LAO837" s="163"/>
      <c r="LAP837" s="163"/>
      <c r="LAQ837" s="163"/>
      <c r="LAR837" s="163"/>
      <c r="LAS837" s="163"/>
      <c r="LAT837" s="163"/>
      <c r="LAU837" s="163"/>
      <c r="LAV837" s="163"/>
      <c r="LAW837" s="163"/>
      <c r="LAX837" s="163"/>
      <c r="LAY837" s="163"/>
      <c r="LAZ837" s="163"/>
      <c r="LBA837" s="163"/>
      <c r="LBB837" s="163"/>
      <c r="LBC837" s="163"/>
      <c r="LBD837" s="163"/>
      <c r="LBE837" s="163"/>
      <c r="LBF837" s="163"/>
      <c r="LBG837" s="163"/>
      <c r="LBH837" s="163"/>
      <c r="LBI837" s="163"/>
      <c r="LBJ837" s="163"/>
      <c r="LBK837" s="163"/>
      <c r="LBL837" s="163"/>
      <c r="LBM837" s="163"/>
      <c r="LBN837" s="163"/>
      <c r="LBO837" s="163"/>
      <c r="LBP837" s="163"/>
      <c r="LBQ837" s="163"/>
      <c r="LBR837" s="163"/>
      <c r="LBS837" s="163"/>
      <c r="LBT837" s="163"/>
      <c r="LBU837" s="163"/>
      <c r="LBV837" s="163"/>
      <c r="LBW837" s="163"/>
      <c r="LBX837" s="163"/>
      <c r="LBY837" s="163"/>
      <c r="LBZ837" s="163"/>
      <c r="LCA837" s="163"/>
      <c r="LCB837" s="163"/>
      <c r="LCC837" s="163"/>
      <c r="LCD837" s="163"/>
      <c r="LCE837" s="163"/>
      <c r="LCF837" s="163"/>
      <c r="LCG837" s="163"/>
      <c r="LCH837" s="163"/>
      <c r="LCI837" s="163"/>
      <c r="LCJ837" s="163"/>
      <c r="LCK837" s="163"/>
      <c r="LCL837" s="163"/>
      <c r="LCM837" s="163"/>
      <c r="LCN837" s="163"/>
      <c r="LCO837" s="163"/>
      <c r="LCP837" s="163"/>
      <c r="LCQ837" s="163"/>
      <c r="LCR837" s="163"/>
      <c r="LCS837" s="163"/>
      <c r="LCT837" s="163"/>
      <c r="LCU837" s="163"/>
      <c r="LCV837" s="163"/>
      <c r="LCW837" s="163"/>
      <c r="LCX837" s="163"/>
      <c r="LCY837" s="163"/>
      <c r="LCZ837" s="163"/>
      <c r="LDA837" s="163"/>
      <c r="LDB837" s="163"/>
      <c r="LDC837" s="163"/>
      <c r="LDD837" s="163"/>
      <c r="LDE837" s="163"/>
      <c r="LDF837" s="163"/>
      <c r="LDG837" s="163"/>
      <c r="LDH837" s="163"/>
      <c r="LDI837" s="163"/>
      <c r="LDJ837" s="163"/>
      <c r="LDK837" s="163"/>
      <c r="LDL837" s="163"/>
      <c r="LDM837" s="163"/>
      <c r="LDN837" s="163"/>
      <c r="LDO837" s="163"/>
      <c r="LDP837" s="163"/>
      <c r="LDQ837" s="163"/>
      <c r="LDR837" s="163"/>
      <c r="LDS837" s="163"/>
      <c r="LDT837" s="163"/>
      <c r="LDU837" s="163"/>
      <c r="LDV837" s="163"/>
      <c r="LDW837" s="163"/>
      <c r="LDX837" s="163"/>
      <c r="LDY837" s="163"/>
      <c r="LDZ837" s="163"/>
      <c r="LEA837" s="163"/>
      <c r="LEB837" s="163"/>
      <c r="LEC837" s="163"/>
      <c r="LED837" s="163"/>
      <c r="LEE837" s="163"/>
      <c r="LEF837" s="163"/>
      <c r="LEG837" s="163"/>
      <c r="LEH837" s="163"/>
      <c r="LEI837" s="163"/>
      <c r="LEJ837" s="163"/>
      <c r="LEK837" s="163"/>
      <c r="LEL837" s="163"/>
      <c r="LEM837" s="163"/>
      <c r="LEN837" s="163"/>
      <c r="LEO837" s="163"/>
      <c r="LEP837" s="163"/>
      <c r="LEQ837" s="163"/>
      <c r="LER837" s="163"/>
      <c r="LES837" s="163"/>
      <c r="LET837" s="163"/>
      <c r="LEU837" s="163"/>
      <c r="LEV837" s="163"/>
      <c r="LEW837" s="163"/>
      <c r="LEX837" s="163"/>
      <c r="LEY837" s="163"/>
      <c r="LEZ837" s="163"/>
      <c r="LFA837" s="163"/>
      <c r="LFB837" s="163"/>
      <c r="LFC837" s="163"/>
      <c r="LFD837" s="163"/>
      <c r="LFE837" s="163"/>
      <c r="LFF837" s="163"/>
      <c r="LFG837" s="163"/>
      <c r="LFH837" s="163"/>
      <c r="LFI837" s="163"/>
      <c r="LFJ837" s="163"/>
      <c r="LFK837" s="163"/>
      <c r="LFL837" s="163"/>
      <c r="LFM837" s="163"/>
      <c r="LFN837" s="163"/>
      <c r="LFO837" s="163"/>
      <c r="LFP837" s="163"/>
      <c r="LFQ837" s="163"/>
      <c r="LFR837" s="163"/>
      <c r="LFS837" s="163"/>
      <c r="LFT837" s="163"/>
      <c r="LFU837" s="163"/>
      <c r="LFV837" s="163"/>
      <c r="LFW837" s="163"/>
      <c r="LFX837" s="163"/>
      <c r="LFY837" s="163"/>
      <c r="LFZ837" s="163"/>
      <c r="LGA837" s="163"/>
      <c r="LGB837" s="163"/>
      <c r="LGC837" s="163"/>
      <c r="LGD837" s="163"/>
      <c r="LGE837" s="163"/>
      <c r="LGF837" s="163"/>
      <c r="LGG837" s="163"/>
      <c r="LGH837" s="163"/>
      <c r="LGI837" s="163"/>
      <c r="LGJ837" s="163"/>
      <c r="LGK837" s="163"/>
      <c r="LGL837" s="163"/>
      <c r="LGM837" s="163"/>
      <c r="LGN837" s="163"/>
      <c r="LGO837" s="163"/>
      <c r="LGP837" s="163"/>
      <c r="LGQ837" s="163"/>
      <c r="LGR837" s="163"/>
      <c r="LGS837" s="163"/>
      <c r="LGT837" s="163"/>
      <c r="LGU837" s="163"/>
      <c r="LGV837" s="163"/>
      <c r="LGW837" s="163"/>
      <c r="LGX837" s="163"/>
      <c r="LGY837" s="163"/>
      <c r="LGZ837" s="163"/>
      <c r="LHA837" s="163"/>
      <c r="LHB837" s="163"/>
      <c r="LHC837" s="163"/>
      <c r="LHD837" s="163"/>
      <c r="LHE837" s="163"/>
      <c r="LHF837" s="163"/>
      <c r="LHG837" s="163"/>
      <c r="LHH837" s="163"/>
      <c r="LHI837" s="163"/>
      <c r="LHJ837" s="163"/>
      <c r="LHK837" s="163"/>
      <c r="LHL837" s="163"/>
      <c r="LHM837" s="163"/>
      <c r="LHN837" s="163"/>
      <c r="LHO837" s="163"/>
      <c r="LHP837" s="163"/>
      <c r="LHQ837" s="163"/>
      <c r="LHR837" s="163"/>
      <c r="LHS837" s="163"/>
      <c r="LHT837" s="163"/>
      <c r="LHU837" s="163"/>
      <c r="LHV837" s="163"/>
      <c r="LHW837" s="163"/>
      <c r="LHX837" s="163"/>
      <c r="LHY837" s="163"/>
      <c r="LHZ837" s="163"/>
      <c r="LIA837" s="163"/>
      <c r="LIB837" s="163"/>
      <c r="LIC837" s="163"/>
      <c r="LID837" s="163"/>
      <c r="LIE837" s="163"/>
      <c r="LIF837" s="163"/>
      <c r="LIG837" s="163"/>
      <c r="LIH837" s="163"/>
      <c r="LII837" s="163"/>
      <c r="LIJ837" s="163"/>
      <c r="LIK837" s="163"/>
      <c r="LIL837" s="163"/>
      <c r="LIM837" s="163"/>
      <c r="LIN837" s="163"/>
      <c r="LIO837" s="163"/>
      <c r="LIP837" s="163"/>
      <c r="LIQ837" s="163"/>
      <c r="LIR837" s="163"/>
      <c r="LIS837" s="163"/>
      <c r="LIT837" s="163"/>
      <c r="LIU837" s="163"/>
      <c r="LIV837" s="163"/>
      <c r="LIW837" s="163"/>
      <c r="LIX837" s="163"/>
      <c r="LIY837" s="163"/>
      <c r="LIZ837" s="163"/>
      <c r="LJA837" s="163"/>
      <c r="LJB837" s="163"/>
      <c r="LJC837" s="163"/>
      <c r="LJD837" s="163"/>
      <c r="LJE837" s="163"/>
      <c r="LJF837" s="163"/>
      <c r="LJG837" s="163"/>
      <c r="LJH837" s="163"/>
      <c r="LJI837" s="163"/>
      <c r="LJJ837" s="163"/>
      <c r="LJK837" s="163"/>
      <c r="LJL837" s="163"/>
      <c r="LJM837" s="163"/>
      <c r="LJN837" s="163"/>
      <c r="LJO837" s="163"/>
      <c r="LJP837" s="163"/>
      <c r="LJQ837" s="163"/>
      <c r="LJR837" s="163"/>
      <c r="LJS837" s="163"/>
      <c r="LJT837" s="163"/>
      <c r="LJU837" s="163"/>
      <c r="LJV837" s="163"/>
      <c r="LJW837" s="163"/>
      <c r="LJX837" s="163"/>
      <c r="LJY837" s="163"/>
      <c r="LJZ837" s="163"/>
      <c r="LKA837" s="163"/>
      <c r="LKB837" s="163"/>
      <c r="LKC837" s="163"/>
      <c r="LKD837" s="163"/>
      <c r="LKE837" s="163"/>
      <c r="LKF837" s="163"/>
      <c r="LKG837" s="163"/>
      <c r="LKH837" s="163"/>
      <c r="LKI837" s="163"/>
      <c r="LKJ837" s="163"/>
      <c r="LKK837" s="163"/>
      <c r="LKL837" s="163"/>
      <c r="LKM837" s="163"/>
      <c r="LKN837" s="163"/>
      <c r="LKO837" s="163"/>
      <c r="LKP837" s="163"/>
      <c r="LKQ837" s="163"/>
      <c r="LKR837" s="163"/>
      <c r="LKS837" s="163"/>
      <c r="LKT837" s="163"/>
      <c r="LKU837" s="163"/>
      <c r="LKV837" s="163"/>
      <c r="LKW837" s="163"/>
      <c r="LKX837" s="163"/>
      <c r="LKY837" s="163"/>
      <c r="LKZ837" s="163"/>
      <c r="LLA837" s="163"/>
      <c r="LLB837" s="163"/>
      <c r="LLC837" s="163"/>
      <c r="LLD837" s="163"/>
      <c r="LLE837" s="163"/>
      <c r="LLF837" s="163"/>
      <c r="LLG837" s="163"/>
      <c r="LLH837" s="163"/>
      <c r="LLI837" s="163"/>
      <c r="LLJ837" s="163"/>
      <c r="LLK837" s="163"/>
      <c r="LLL837" s="163"/>
      <c r="LLM837" s="163"/>
      <c r="LLN837" s="163"/>
      <c r="LLO837" s="163"/>
      <c r="LLP837" s="163"/>
      <c r="LLQ837" s="163"/>
      <c r="LLR837" s="163"/>
      <c r="LLS837" s="163"/>
      <c r="LLT837" s="163"/>
      <c r="LLU837" s="163"/>
      <c r="LLV837" s="163"/>
      <c r="LLW837" s="163"/>
      <c r="LLX837" s="163"/>
      <c r="LLY837" s="163"/>
      <c r="LLZ837" s="163"/>
      <c r="LMA837" s="163"/>
      <c r="LMB837" s="163"/>
      <c r="LMC837" s="163"/>
      <c r="LMD837" s="163"/>
      <c r="LME837" s="163"/>
      <c r="LMF837" s="163"/>
      <c r="LMG837" s="163"/>
      <c r="LMH837" s="163"/>
      <c r="LMI837" s="163"/>
      <c r="LMJ837" s="163"/>
      <c r="LMK837" s="163"/>
      <c r="LML837" s="163"/>
      <c r="LMM837" s="163"/>
      <c r="LMN837" s="163"/>
      <c r="LMO837" s="163"/>
      <c r="LMP837" s="163"/>
      <c r="LMQ837" s="163"/>
      <c r="LMR837" s="163"/>
      <c r="LMS837" s="163"/>
      <c r="LMT837" s="163"/>
      <c r="LMU837" s="163"/>
      <c r="LMV837" s="163"/>
      <c r="LMW837" s="163"/>
      <c r="LMX837" s="163"/>
      <c r="LMY837" s="163"/>
      <c r="LMZ837" s="163"/>
      <c r="LNA837" s="163"/>
      <c r="LNB837" s="163"/>
      <c r="LNC837" s="163"/>
      <c r="LND837" s="163"/>
      <c r="LNE837" s="163"/>
      <c r="LNF837" s="163"/>
      <c r="LNG837" s="163"/>
      <c r="LNH837" s="163"/>
      <c r="LNI837" s="163"/>
      <c r="LNJ837" s="163"/>
      <c r="LNK837" s="163"/>
      <c r="LNL837" s="163"/>
      <c r="LNM837" s="163"/>
      <c r="LNN837" s="163"/>
      <c r="LNO837" s="163"/>
      <c r="LNP837" s="163"/>
      <c r="LNQ837" s="163"/>
      <c r="LNR837" s="163"/>
      <c r="LNS837" s="163"/>
      <c r="LNT837" s="163"/>
      <c r="LNU837" s="163"/>
      <c r="LNV837" s="163"/>
      <c r="LNW837" s="163"/>
      <c r="LNX837" s="163"/>
      <c r="LNY837" s="163"/>
      <c r="LNZ837" s="163"/>
      <c r="LOA837" s="163"/>
      <c r="LOB837" s="163"/>
      <c r="LOC837" s="163"/>
      <c r="LOD837" s="163"/>
      <c r="LOE837" s="163"/>
      <c r="LOF837" s="163"/>
      <c r="LOG837" s="163"/>
      <c r="LOH837" s="163"/>
      <c r="LOI837" s="163"/>
      <c r="LOJ837" s="163"/>
      <c r="LOK837" s="163"/>
      <c r="LOL837" s="163"/>
      <c r="LOM837" s="163"/>
      <c r="LON837" s="163"/>
      <c r="LOO837" s="163"/>
      <c r="LOP837" s="163"/>
      <c r="LOQ837" s="163"/>
      <c r="LOR837" s="163"/>
      <c r="LOS837" s="163"/>
      <c r="LOT837" s="163"/>
      <c r="LOU837" s="163"/>
      <c r="LOV837" s="163"/>
      <c r="LOW837" s="163"/>
      <c r="LOX837" s="163"/>
      <c r="LOY837" s="163"/>
      <c r="LOZ837" s="163"/>
      <c r="LPA837" s="163"/>
      <c r="LPB837" s="163"/>
      <c r="LPC837" s="163"/>
      <c r="LPD837" s="163"/>
      <c r="LPE837" s="163"/>
      <c r="LPF837" s="163"/>
      <c r="LPG837" s="163"/>
      <c r="LPH837" s="163"/>
      <c r="LPI837" s="163"/>
      <c r="LPJ837" s="163"/>
      <c r="LPK837" s="163"/>
      <c r="LPL837" s="163"/>
      <c r="LPM837" s="163"/>
      <c r="LPN837" s="163"/>
      <c r="LPO837" s="163"/>
      <c r="LPP837" s="163"/>
      <c r="LPQ837" s="163"/>
      <c r="LPR837" s="163"/>
      <c r="LPS837" s="163"/>
      <c r="LPT837" s="163"/>
      <c r="LPU837" s="163"/>
      <c r="LPV837" s="163"/>
      <c r="LPW837" s="163"/>
      <c r="LPX837" s="163"/>
      <c r="LPY837" s="163"/>
      <c r="LPZ837" s="163"/>
      <c r="LQA837" s="163"/>
      <c r="LQB837" s="163"/>
      <c r="LQC837" s="163"/>
      <c r="LQD837" s="163"/>
      <c r="LQE837" s="163"/>
      <c r="LQF837" s="163"/>
      <c r="LQG837" s="163"/>
      <c r="LQH837" s="163"/>
      <c r="LQI837" s="163"/>
      <c r="LQJ837" s="163"/>
      <c r="LQK837" s="163"/>
      <c r="LQL837" s="163"/>
      <c r="LQM837" s="163"/>
      <c r="LQN837" s="163"/>
      <c r="LQO837" s="163"/>
      <c r="LQP837" s="163"/>
      <c r="LQQ837" s="163"/>
      <c r="LQR837" s="163"/>
      <c r="LQS837" s="163"/>
      <c r="LQT837" s="163"/>
      <c r="LQU837" s="163"/>
      <c r="LQV837" s="163"/>
      <c r="LQW837" s="163"/>
      <c r="LQX837" s="163"/>
      <c r="LQY837" s="163"/>
      <c r="LQZ837" s="163"/>
      <c r="LRA837" s="163"/>
      <c r="LRB837" s="163"/>
      <c r="LRC837" s="163"/>
      <c r="LRD837" s="163"/>
      <c r="LRE837" s="163"/>
      <c r="LRF837" s="163"/>
      <c r="LRG837" s="163"/>
      <c r="LRH837" s="163"/>
      <c r="LRI837" s="163"/>
      <c r="LRJ837" s="163"/>
      <c r="LRK837" s="163"/>
      <c r="LRL837" s="163"/>
      <c r="LRM837" s="163"/>
      <c r="LRN837" s="163"/>
      <c r="LRO837" s="163"/>
      <c r="LRP837" s="163"/>
      <c r="LRQ837" s="163"/>
      <c r="LRR837" s="163"/>
      <c r="LRS837" s="163"/>
      <c r="LRT837" s="163"/>
      <c r="LRU837" s="163"/>
      <c r="LRV837" s="163"/>
      <c r="LRW837" s="163"/>
      <c r="LRX837" s="163"/>
      <c r="LRY837" s="163"/>
      <c r="LRZ837" s="163"/>
      <c r="LSA837" s="163"/>
      <c r="LSB837" s="163"/>
      <c r="LSC837" s="163"/>
      <c r="LSD837" s="163"/>
      <c r="LSE837" s="163"/>
      <c r="LSF837" s="163"/>
      <c r="LSG837" s="163"/>
      <c r="LSH837" s="163"/>
      <c r="LSI837" s="163"/>
      <c r="LSJ837" s="163"/>
      <c r="LSK837" s="163"/>
      <c r="LSL837" s="163"/>
      <c r="LSM837" s="163"/>
      <c r="LSN837" s="163"/>
      <c r="LSO837" s="163"/>
      <c r="LSP837" s="163"/>
      <c r="LSQ837" s="163"/>
      <c r="LSR837" s="163"/>
      <c r="LSS837" s="163"/>
      <c r="LST837" s="163"/>
      <c r="LSU837" s="163"/>
      <c r="LSV837" s="163"/>
      <c r="LSW837" s="163"/>
      <c r="LSX837" s="163"/>
      <c r="LSY837" s="163"/>
      <c r="LSZ837" s="163"/>
      <c r="LTA837" s="163"/>
      <c r="LTB837" s="163"/>
      <c r="LTC837" s="163"/>
      <c r="LTD837" s="163"/>
      <c r="LTE837" s="163"/>
      <c r="LTF837" s="163"/>
      <c r="LTG837" s="163"/>
      <c r="LTH837" s="163"/>
      <c r="LTI837" s="163"/>
      <c r="LTJ837" s="163"/>
      <c r="LTK837" s="163"/>
      <c r="LTL837" s="163"/>
      <c r="LTM837" s="163"/>
      <c r="LTN837" s="163"/>
      <c r="LTO837" s="163"/>
      <c r="LTP837" s="163"/>
      <c r="LTQ837" s="163"/>
      <c r="LTR837" s="163"/>
      <c r="LTS837" s="163"/>
      <c r="LTT837" s="163"/>
      <c r="LTU837" s="163"/>
      <c r="LTV837" s="163"/>
      <c r="LTW837" s="163"/>
      <c r="LTX837" s="163"/>
      <c r="LTY837" s="163"/>
      <c r="LTZ837" s="163"/>
      <c r="LUA837" s="163"/>
      <c r="LUB837" s="163"/>
      <c r="LUC837" s="163"/>
      <c r="LUD837" s="163"/>
      <c r="LUE837" s="163"/>
      <c r="LUF837" s="163"/>
      <c r="LUG837" s="163"/>
      <c r="LUH837" s="163"/>
      <c r="LUI837" s="163"/>
      <c r="LUJ837" s="163"/>
      <c r="LUK837" s="163"/>
      <c r="LUL837" s="163"/>
      <c r="LUM837" s="163"/>
      <c r="LUN837" s="163"/>
      <c r="LUO837" s="163"/>
      <c r="LUP837" s="163"/>
      <c r="LUQ837" s="163"/>
      <c r="LUR837" s="163"/>
      <c r="LUS837" s="163"/>
      <c r="LUT837" s="163"/>
      <c r="LUU837" s="163"/>
      <c r="LUV837" s="163"/>
      <c r="LUW837" s="163"/>
      <c r="LUX837" s="163"/>
      <c r="LUY837" s="163"/>
      <c r="LUZ837" s="163"/>
      <c r="LVA837" s="163"/>
      <c r="LVB837" s="163"/>
      <c r="LVC837" s="163"/>
      <c r="LVD837" s="163"/>
      <c r="LVE837" s="163"/>
      <c r="LVF837" s="163"/>
      <c r="LVG837" s="163"/>
      <c r="LVH837" s="163"/>
      <c r="LVI837" s="163"/>
      <c r="LVJ837" s="163"/>
      <c r="LVK837" s="163"/>
      <c r="LVL837" s="163"/>
      <c r="LVM837" s="163"/>
      <c r="LVN837" s="163"/>
      <c r="LVO837" s="163"/>
      <c r="LVP837" s="163"/>
      <c r="LVQ837" s="163"/>
      <c r="LVR837" s="163"/>
      <c r="LVS837" s="163"/>
      <c r="LVT837" s="163"/>
      <c r="LVU837" s="163"/>
      <c r="LVV837" s="163"/>
      <c r="LVW837" s="163"/>
      <c r="LVX837" s="163"/>
      <c r="LVY837" s="163"/>
      <c r="LVZ837" s="163"/>
      <c r="LWA837" s="163"/>
      <c r="LWB837" s="163"/>
      <c r="LWC837" s="163"/>
      <c r="LWD837" s="163"/>
      <c r="LWE837" s="163"/>
      <c r="LWF837" s="163"/>
      <c r="LWG837" s="163"/>
      <c r="LWH837" s="163"/>
      <c r="LWI837" s="163"/>
      <c r="LWJ837" s="163"/>
      <c r="LWK837" s="163"/>
      <c r="LWL837" s="163"/>
      <c r="LWM837" s="163"/>
      <c r="LWN837" s="163"/>
      <c r="LWO837" s="163"/>
      <c r="LWP837" s="163"/>
      <c r="LWQ837" s="163"/>
      <c r="LWR837" s="163"/>
      <c r="LWS837" s="163"/>
      <c r="LWT837" s="163"/>
      <c r="LWU837" s="163"/>
      <c r="LWV837" s="163"/>
      <c r="LWW837" s="163"/>
      <c r="LWX837" s="163"/>
      <c r="LWY837" s="163"/>
      <c r="LWZ837" s="163"/>
      <c r="LXA837" s="163"/>
      <c r="LXB837" s="163"/>
      <c r="LXC837" s="163"/>
      <c r="LXD837" s="163"/>
      <c r="LXE837" s="163"/>
      <c r="LXF837" s="163"/>
      <c r="LXG837" s="163"/>
      <c r="LXH837" s="163"/>
      <c r="LXI837" s="163"/>
      <c r="LXJ837" s="163"/>
      <c r="LXK837" s="163"/>
      <c r="LXL837" s="163"/>
      <c r="LXM837" s="163"/>
      <c r="LXN837" s="163"/>
      <c r="LXO837" s="163"/>
      <c r="LXP837" s="163"/>
      <c r="LXQ837" s="163"/>
      <c r="LXR837" s="163"/>
      <c r="LXS837" s="163"/>
      <c r="LXT837" s="163"/>
      <c r="LXU837" s="163"/>
      <c r="LXV837" s="163"/>
      <c r="LXW837" s="163"/>
      <c r="LXX837" s="163"/>
      <c r="LXY837" s="163"/>
      <c r="LXZ837" s="163"/>
      <c r="LYA837" s="163"/>
      <c r="LYB837" s="163"/>
      <c r="LYC837" s="163"/>
      <c r="LYD837" s="163"/>
      <c r="LYE837" s="163"/>
      <c r="LYF837" s="163"/>
      <c r="LYG837" s="163"/>
      <c r="LYH837" s="163"/>
      <c r="LYI837" s="163"/>
      <c r="LYJ837" s="163"/>
      <c r="LYK837" s="163"/>
      <c r="LYL837" s="163"/>
      <c r="LYM837" s="163"/>
      <c r="LYN837" s="163"/>
      <c r="LYO837" s="163"/>
      <c r="LYP837" s="163"/>
      <c r="LYQ837" s="163"/>
      <c r="LYR837" s="163"/>
      <c r="LYS837" s="163"/>
      <c r="LYT837" s="163"/>
      <c r="LYU837" s="163"/>
      <c r="LYV837" s="163"/>
      <c r="LYW837" s="163"/>
      <c r="LYX837" s="163"/>
      <c r="LYY837" s="163"/>
      <c r="LYZ837" s="163"/>
      <c r="LZA837" s="163"/>
      <c r="LZB837" s="163"/>
      <c r="LZC837" s="163"/>
      <c r="LZD837" s="163"/>
      <c r="LZE837" s="163"/>
      <c r="LZF837" s="163"/>
      <c r="LZG837" s="163"/>
      <c r="LZH837" s="163"/>
      <c r="LZI837" s="163"/>
      <c r="LZJ837" s="163"/>
      <c r="LZK837" s="163"/>
      <c r="LZL837" s="163"/>
      <c r="LZM837" s="163"/>
      <c r="LZN837" s="163"/>
      <c r="LZO837" s="163"/>
      <c r="LZP837" s="163"/>
      <c r="LZQ837" s="163"/>
      <c r="LZR837" s="163"/>
      <c r="LZS837" s="163"/>
      <c r="LZT837" s="163"/>
      <c r="LZU837" s="163"/>
      <c r="LZV837" s="163"/>
      <c r="LZW837" s="163"/>
      <c r="LZX837" s="163"/>
      <c r="LZY837" s="163"/>
      <c r="LZZ837" s="163"/>
      <c r="MAA837" s="163"/>
      <c r="MAB837" s="163"/>
      <c r="MAC837" s="163"/>
      <c r="MAD837" s="163"/>
      <c r="MAE837" s="163"/>
      <c r="MAF837" s="163"/>
      <c r="MAG837" s="163"/>
      <c r="MAH837" s="163"/>
      <c r="MAI837" s="163"/>
      <c r="MAJ837" s="163"/>
      <c r="MAK837" s="163"/>
      <c r="MAL837" s="163"/>
      <c r="MAM837" s="163"/>
      <c r="MAN837" s="163"/>
      <c r="MAO837" s="163"/>
      <c r="MAP837" s="163"/>
      <c r="MAQ837" s="163"/>
      <c r="MAR837" s="163"/>
      <c r="MAS837" s="163"/>
      <c r="MAT837" s="163"/>
      <c r="MAU837" s="163"/>
      <c r="MAV837" s="163"/>
      <c r="MAW837" s="163"/>
      <c r="MAX837" s="163"/>
      <c r="MAY837" s="163"/>
      <c r="MAZ837" s="163"/>
      <c r="MBA837" s="163"/>
      <c r="MBB837" s="163"/>
      <c r="MBC837" s="163"/>
      <c r="MBD837" s="163"/>
      <c r="MBE837" s="163"/>
      <c r="MBF837" s="163"/>
      <c r="MBG837" s="163"/>
      <c r="MBH837" s="163"/>
      <c r="MBI837" s="163"/>
      <c r="MBJ837" s="163"/>
      <c r="MBK837" s="163"/>
      <c r="MBL837" s="163"/>
      <c r="MBM837" s="163"/>
      <c r="MBN837" s="163"/>
      <c r="MBO837" s="163"/>
      <c r="MBP837" s="163"/>
      <c r="MBQ837" s="163"/>
      <c r="MBR837" s="163"/>
      <c r="MBS837" s="163"/>
      <c r="MBT837" s="163"/>
      <c r="MBU837" s="163"/>
      <c r="MBV837" s="163"/>
      <c r="MBW837" s="163"/>
      <c r="MBX837" s="163"/>
      <c r="MBY837" s="163"/>
      <c r="MBZ837" s="163"/>
      <c r="MCA837" s="163"/>
      <c r="MCB837" s="163"/>
      <c r="MCC837" s="163"/>
      <c r="MCD837" s="163"/>
      <c r="MCE837" s="163"/>
      <c r="MCF837" s="163"/>
      <c r="MCG837" s="163"/>
      <c r="MCH837" s="163"/>
      <c r="MCI837" s="163"/>
      <c r="MCJ837" s="163"/>
      <c r="MCK837" s="163"/>
      <c r="MCL837" s="163"/>
      <c r="MCM837" s="163"/>
      <c r="MCN837" s="163"/>
      <c r="MCO837" s="163"/>
      <c r="MCP837" s="163"/>
      <c r="MCQ837" s="163"/>
      <c r="MCR837" s="163"/>
      <c r="MCS837" s="163"/>
      <c r="MCT837" s="163"/>
      <c r="MCU837" s="163"/>
      <c r="MCV837" s="163"/>
      <c r="MCW837" s="163"/>
      <c r="MCX837" s="163"/>
      <c r="MCY837" s="163"/>
      <c r="MCZ837" s="163"/>
      <c r="MDA837" s="163"/>
      <c r="MDB837" s="163"/>
      <c r="MDC837" s="163"/>
      <c r="MDD837" s="163"/>
      <c r="MDE837" s="163"/>
      <c r="MDF837" s="163"/>
      <c r="MDG837" s="163"/>
      <c r="MDH837" s="163"/>
      <c r="MDI837" s="163"/>
      <c r="MDJ837" s="163"/>
      <c r="MDK837" s="163"/>
      <c r="MDL837" s="163"/>
      <c r="MDM837" s="163"/>
      <c r="MDN837" s="163"/>
      <c r="MDO837" s="163"/>
      <c r="MDP837" s="163"/>
      <c r="MDQ837" s="163"/>
      <c r="MDR837" s="163"/>
      <c r="MDS837" s="163"/>
      <c r="MDT837" s="163"/>
      <c r="MDU837" s="163"/>
      <c r="MDV837" s="163"/>
      <c r="MDW837" s="163"/>
      <c r="MDX837" s="163"/>
      <c r="MDY837" s="163"/>
      <c r="MDZ837" s="163"/>
      <c r="MEA837" s="163"/>
      <c r="MEB837" s="163"/>
      <c r="MEC837" s="163"/>
      <c r="MED837" s="163"/>
      <c r="MEE837" s="163"/>
      <c r="MEF837" s="163"/>
      <c r="MEG837" s="163"/>
      <c r="MEH837" s="163"/>
      <c r="MEI837" s="163"/>
      <c r="MEJ837" s="163"/>
      <c r="MEK837" s="163"/>
      <c r="MEL837" s="163"/>
      <c r="MEM837" s="163"/>
      <c r="MEN837" s="163"/>
      <c r="MEO837" s="163"/>
      <c r="MEP837" s="163"/>
      <c r="MEQ837" s="163"/>
      <c r="MER837" s="163"/>
      <c r="MES837" s="163"/>
      <c r="MET837" s="163"/>
      <c r="MEU837" s="163"/>
      <c r="MEV837" s="163"/>
      <c r="MEW837" s="163"/>
      <c r="MEX837" s="163"/>
      <c r="MEY837" s="163"/>
      <c r="MEZ837" s="163"/>
      <c r="MFA837" s="163"/>
      <c r="MFB837" s="163"/>
      <c r="MFC837" s="163"/>
      <c r="MFD837" s="163"/>
      <c r="MFE837" s="163"/>
      <c r="MFF837" s="163"/>
      <c r="MFG837" s="163"/>
      <c r="MFH837" s="163"/>
      <c r="MFI837" s="163"/>
      <c r="MFJ837" s="163"/>
      <c r="MFK837" s="163"/>
      <c r="MFL837" s="163"/>
      <c r="MFM837" s="163"/>
      <c r="MFN837" s="163"/>
      <c r="MFO837" s="163"/>
      <c r="MFP837" s="163"/>
      <c r="MFQ837" s="163"/>
      <c r="MFR837" s="163"/>
      <c r="MFS837" s="163"/>
      <c r="MFT837" s="163"/>
      <c r="MFU837" s="163"/>
      <c r="MFV837" s="163"/>
      <c r="MFW837" s="163"/>
      <c r="MFX837" s="163"/>
      <c r="MFY837" s="163"/>
      <c r="MFZ837" s="163"/>
      <c r="MGA837" s="163"/>
      <c r="MGB837" s="163"/>
      <c r="MGC837" s="163"/>
      <c r="MGD837" s="163"/>
      <c r="MGE837" s="163"/>
      <c r="MGF837" s="163"/>
      <c r="MGG837" s="163"/>
      <c r="MGH837" s="163"/>
      <c r="MGI837" s="163"/>
      <c r="MGJ837" s="163"/>
      <c r="MGK837" s="163"/>
      <c r="MGL837" s="163"/>
      <c r="MGM837" s="163"/>
      <c r="MGN837" s="163"/>
      <c r="MGO837" s="163"/>
      <c r="MGP837" s="163"/>
      <c r="MGQ837" s="163"/>
      <c r="MGR837" s="163"/>
      <c r="MGS837" s="163"/>
      <c r="MGT837" s="163"/>
      <c r="MGU837" s="163"/>
      <c r="MGV837" s="163"/>
      <c r="MGW837" s="163"/>
      <c r="MGX837" s="163"/>
      <c r="MGY837" s="163"/>
      <c r="MGZ837" s="163"/>
      <c r="MHA837" s="163"/>
      <c r="MHB837" s="163"/>
      <c r="MHC837" s="163"/>
      <c r="MHD837" s="163"/>
      <c r="MHE837" s="163"/>
      <c r="MHF837" s="163"/>
      <c r="MHG837" s="163"/>
      <c r="MHH837" s="163"/>
      <c r="MHI837" s="163"/>
      <c r="MHJ837" s="163"/>
      <c r="MHK837" s="163"/>
      <c r="MHL837" s="163"/>
      <c r="MHM837" s="163"/>
      <c r="MHN837" s="163"/>
      <c r="MHO837" s="163"/>
      <c r="MHP837" s="163"/>
      <c r="MHQ837" s="163"/>
      <c r="MHR837" s="163"/>
      <c r="MHS837" s="163"/>
      <c r="MHT837" s="163"/>
      <c r="MHU837" s="163"/>
      <c r="MHV837" s="163"/>
      <c r="MHW837" s="163"/>
      <c r="MHX837" s="163"/>
      <c r="MHY837" s="163"/>
      <c r="MHZ837" s="163"/>
      <c r="MIA837" s="163"/>
      <c r="MIB837" s="163"/>
      <c r="MIC837" s="163"/>
      <c r="MID837" s="163"/>
      <c r="MIE837" s="163"/>
      <c r="MIF837" s="163"/>
      <c r="MIG837" s="163"/>
      <c r="MIH837" s="163"/>
      <c r="MII837" s="163"/>
      <c r="MIJ837" s="163"/>
      <c r="MIK837" s="163"/>
      <c r="MIL837" s="163"/>
      <c r="MIM837" s="163"/>
      <c r="MIN837" s="163"/>
      <c r="MIO837" s="163"/>
      <c r="MIP837" s="163"/>
      <c r="MIQ837" s="163"/>
      <c r="MIR837" s="163"/>
      <c r="MIS837" s="163"/>
      <c r="MIT837" s="163"/>
      <c r="MIU837" s="163"/>
      <c r="MIV837" s="163"/>
      <c r="MIW837" s="163"/>
      <c r="MIX837" s="163"/>
      <c r="MIY837" s="163"/>
      <c r="MIZ837" s="163"/>
      <c r="MJA837" s="163"/>
      <c r="MJB837" s="163"/>
      <c r="MJC837" s="163"/>
      <c r="MJD837" s="163"/>
      <c r="MJE837" s="163"/>
      <c r="MJF837" s="163"/>
      <c r="MJG837" s="163"/>
      <c r="MJH837" s="163"/>
      <c r="MJI837" s="163"/>
      <c r="MJJ837" s="163"/>
      <c r="MJK837" s="163"/>
      <c r="MJL837" s="163"/>
      <c r="MJM837" s="163"/>
      <c r="MJN837" s="163"/>
      <c r="MJO837" s="163"/>
      <c r="MJP837" s="163"/>
      <c r="MJQ837" s="163"/>
      <c r="MJR837" s="163"/>
      <c r="MJS837" s="163"/>
      <c r="MJT837" s="163"/>
      <c r="MJU837" s="163"/>
      <c r="MJV837" s="163"/>
      <c r="MJW837" s="163"/>
      <c r="MJX837" s="163"/>
      <c r="MJY837" s="163"/>
      <c r="MJZ837" s="163"/>
      <c r="MKA837" s="163"/>
      <c r="MKB837" s="163"/>
      <c r="MKC837" s="163"/>
      <c r="MKD837" s="163"/>
      <c r="MKE837" s="163"/>
      <c r="MKF837" s="163"/>
      <c r="MKG837" s="163"/>
      <c r="MKH837" s="163"/>
      <c r="MKI837" s="163"/>
      <c r="MKJ837" s="163"/>
      <c r="MKK837" s="163"/>
      <c r="MKL837" s="163"/>
      <c r="MKM837" s="163"/>
      <c r="MKN837" s="163"/>
      <c r="MKO837" s="163"/>
      <c r="MKP837" s="163"/>
      <c r="MKQ837" s="163"/>
      <c r="MKR837" s="163"/>
      <c r="MKS837" s="163"/>
      <c r="MKT837" s="163"/>
      <c r="MKU837" s="163"/>
      <c r="MKV837" s="163"/>
      <c r="MKW837" s="163"/>
      <c r="MKX837" s="163"/>
      <c r="MKY837" s="163"/>
      <c r="MKZ837" s="163"/>
      <c r="MLA837" s="163"/>
      <c r="MLB837" s="163"/>
      <c r="MLC837" s="163"/>
      <c r="MLD837" s="163"/>
      <c r="MLE837" s="163"/>
      <c r="MLF837" s="163"/>
      <c r="MLG837" s="163"/>
      <c r="MLH837" s="163"/>
      <c r="MLI837" s="163"/>
      <c r="MLJ837" s="163"/>
      <c r="MLK837" s="163"/>
      <c r="MLL837" s="163"/>
      <c r="MLM837" s="163"/>
      <c r="MLN837" s="163"/>
      <c r="MLO837" s="163"/>
      <c r="MLP837" s="163"/>
      <c r="MLQ837" s="163"/>
      <c r="MLR837" s="163"/>
      <c r="MLS837" s="163"/>
      <c r="MLT837" s="163"/>
      <c r="MLU837" s="163"/>
      <c r="MLV837" s="163"/>
      <c r="MLW837" s="163"/>
      <c r="MLX837" s="163"/>
      <c r="MLY837" s="163"/>
      <c r="MLZ837" s="163"/>
      <c r="MMA837" s="163"/>
      <c r="MMB837" s="163"/>
      <c r="MMC837" s="163"/>
      <c r="MMD837" s="163"/>
      <c r="MME837" s="163"/>
      <c r="MMF837" s="163"/>
      <c r="MMG837" s="163"/>
      <c r="MMH837" s="163"/>
      <c r="MMI837" s="163"/>
      <c r="MMJ837" s="163"/>
      <c r="MMK837" s="163"/>
      <c r="MML837" s="163"/>
      <c r="MMM837" s="163"/>
      <c r="MMN837" s="163"/>
      <c r="MMO837" s="163"/>
      <c r="MMP837" s="163"/>
      <c r="MMQ837" s="163"/>
      <c r="MMR837" s="163"/>
      <c r="MMS837" s="163"/>
      <c r="MMT837" s="163"/>
      <c r="MMU837" s="163"/>
      <c r="MMV837" s="163"/>
      <c r="MMW837" s="163"/>
      <c r="MMX837" s="163"/>
      <c r="MMY837" s="163"/>
      <c r="MMZ837" s="163"/>
      <c r="MNA837" s="163"/>
      <c r="MNB837" s="163"/>
      <c r="MNC837" s="163"/>
      <c r="MND837" s="163"/>
      <c r="MNE837" s="163"/>
      <c r="MNF837" s="163"/>
      <c r="MNG837" s="163"/>
      <c r="MNH837" s="163"/>
      <c r="MNI837" s="163"/>
      <c r="MNJ837" s="163"/>
      <c r="MNK837" s="163"/>
      <c r="MNL837" s="163"/>
      <c r="MNM837" s="163"/>
      <c r="MNN837" s="163"/>
      <c r="MNO837" s="163"/>
      <c r="MNP837" s="163"/>
      <c r="MNQ837" s="163"/>
      <c r="MNR837" s="163"/>
      <c r="MNS837" s="163"/>
      <c r="MNT837" s="163"/>
      <c r="MNU837" s="163"/>
      <c r="MNV837" s="163"/>
      <c r="MNW837" s="163"/>
      <c r="MNX837" s="163"/>
      <c r="MNY837" s="163"/>
      <c r="MNZ837" s="163"/>
      <c r="MOA837" s="163"/>
      <c r="MOB837" s="163"/>
      <c r="MOC837" s="163"/>
      <c r="MOD837" s="163"/>
      <c r="MOE837" s="163"/>
      <c r="MOF837" s="163"/>
      <c r="MOG837" s="163"/>
      <c r="MOH837" s="163"/>
      <c r="MOI837" s="163"/>
      <c r="MOJ837" s="163"/>
      <c r="MOK837" s="163"/>
      <c r="MOL837" s="163"/>
      <c r="MOM837" s="163"/>
      <c r="MON837" s="163"/>
      <c r="MOO837" s="163"/>
      <c r="MOP837" s="163"/>
      <c r="MOQ837" s="163"/>
      <c r="MOR837" s="163"/>
      <c r="MOS837" s="163"/>
      <c r="MOT837" s="163"/>
      <c r="MOU837" s="163"/>
      <c r="MOV837" s="163"/>
      <c r="MOW837" s="163"/>
      <c r="MOX837" s="163"/>
      <c r="MOY837" s="163"/>
      <c r="MOZ837" s="163"/>
      <c r="MPA837" s="163"/>
      <c r="MPB837" s="163"/>
      <c r="MPC837" s="163"/>
      <c r="MPD837" s="163"/>
      <c r="MPE837" s="163"/>
      <c r="MPF837" s="163"/>
      <c r="MPG837" s="163"/>
      <c r="MPH837" s="163"/>
      <c r="MPI837" s="163"/>
      <c r="MPJ837" s="163"/>
      <c r="MPK837" s="163"/>
      <c r="MPL837" s="163"/>
      <c r="MPM837" s="163"/>
      <c r="MPN837" s="163"/>
      <c r="MPO837" s="163"/>
      <c r="MPP837" s="163"/>
      <c r="MPQ837" s="163"/>
      <c r="MPR837" s="163"/>
      <c r="MPS837" s="163"/>
      <c r="MPT837" s="163"/>
      <c r="MPU837" s="163"/>
      <c r="MPV837" s="163"/>
      <c r="MPW837" s="163"/>
      <c r="MPX837" s="163"/>
      <c r="MPY837" s="163"/>
      <c r="MPZ837" s="163"/>
      <c r="MQA837" s="163"/>
      <c r="MQB837" s="163"/>
      <c r="MQC837" s="163"/>
      <c r="MQD837" s="163"/>
      <c r="MQE837" s="163"/>
      <c r="MQF837" s="163"/>
      <c r="MQG837" s="163"/>
      <c r="MQH837" s="163"/>
      <c r="MQI837" s="163"/>
      <c r="MQJ837" s="163"/>
      <c r="MQK837" s="163"/>
      <c r="MQL837" s="163"/>
      <c r="MQM837" s="163"/>
      <c r="MQN837" s="163"/>
      <c r="MQO837" s="163"/>
      <c r="MQP837" s="163"/>
      <c r="MQQ837" s="163"/>
      <c r="MQR837" s="163"/>
      <c r="MQS837" s="163"/>
      <c r="MQT837" s="163"/>
      <c r="MQU837" s="163"/>
      <c r="MQV837" s="163"/>
      <c r="MQW837" s="163"/>
      <c r="MQX837" s="163"/>
      <c r="MQY837" s="163"/>
      <c r="MQZ837" s="163"/>
      <c r="MRA837" s="163"/>
      <c r="MRB837" s="163"/>
      <c r="MRC837" s="163"/>
      <c r="MRD837" s="163"/>
      <c r="MRE837" s="163"/>
      <c r="MRF837" s="163"/>
      <c r="MRG837" s="163"/>
      <c r="MRH837" s="163"/>
      <c r="MRI837" s="163"/>
      <c r="MRJ837" s="163"/>
      <c r="MRK837" s="163"/>
      <c r="MRL837" s="163"/>
      <c r="MRM837" s="163"/>
      <c r="MRN837" s="163"/>
      <c r="MRO837" s="163"/>
      <c r="MRP837" s="163"/>
      <c r="MRQ837" s="163"/>
      <c r="MRR837" s="163"/>
      <c r="MRS837" s="163"/>
      <c r="MRT837" s="163"/>
      <c r="MRU837" s="163"/>
      <c r="MRV837" s="163"/>
      <c r="MRW837" s="163"/>
      <c r="MRX837" s="163"/>
      <c r="MRY837" s="163"/>
      <c r="MRZ837" s="163"/>
      <c r="MSA837" s="163"/>
      <c r="MSB837" s="163"/>
      <c r="MSC837" s="163"/>
      <c r="MSD837" s="163"/>
      <c r="MSE837" s="163"/>
      <c r="MSF837" s="163"/>
      <c r="MSG837" s="163"/>
      <c r="MSH837" s="163"/>
      <c r="MSI837" s="163"/>
      <c r="MSJ837" s="163"/>
      <c r="MSK837" s="163"/>
      <c r="MSL837" s="163"/>
      <c r="MSM837" s="163"/>
      <c r="MSN837" s="163"/>
      <c r="MSO837" s="163"/>
      <c r="MSP837" s="163"/>
      <c r="MSQ837" s="163"/>
      <c r="MSR837" s="163"/>
      <c r="MSS837" s="163"/>
      <c r="MST837" s="163"/>
      <c r="MSU837" s="163"/>
      <c r="MSV837" s="163"/>
      <c r="MSW837" s="163"/>
      <c r="MSX837" s="163"/>
      <c r="MSY837" s="163"/>
      <c r="MSZ837" s="163"/>
      <c r="MTA837" s="163"/>
      <c r="MTB837" s="163"/>
      <c r="MTC837" s="163"/>
      <c r="MTD837" s="163"/>
      <c r="MTE837" s="163"/>
      <c r="MTF837" s="163"/>
      <c r="MTG837" s="163"/>
      <c r="MTH837" s="163"/>
      <c r="MTI837" s="163"/>
      <c r="MTJ837" s="163"/>
      <c r="MTK837" s="163"/>
      <c r="MTL837" s="163"/>
      <c r="MTM837" s="163"/>
      <c r="MTN837" s="163"/>
      <c r="MTO837" s="163"/>
      <c r="MTP837" s="163"/>
      <c r="MTQ837" s="163"/>
      <c r="MTR837" s="163"/>
      <c r="MTS837" s="163"/>
      <c r="MTT837" s="163"/>
      <c r="MTU837" s="163"/>
      <c r="MTV837" s="163"/>
      <c r="MTW837" s="163"/>
      <c r="MTX837" s="163"/>
      <c r="MTY837" s="163"/>
      <c r="MTZ837" s="163"/>
      <c r="MUA837" s="163"/>
      <c r="MUB837" s="163"/>
      <c r="MUC837" s="163"/>
      <c r="MUD837" s="163"/>
      <c r="MUE837" s="163"/>
      <c r="MUF837" s="163"/>
      <c r="MUG837" s="163"/>
      <c r="MUH837" s="163"/>
      <c r="MUI837" s="163"/>
      <c r="MUJ837" s="163"/>
      <c r="MUK837" s="163"/>
      <c r="MUL837" s="163"/>
      <c r="MUM837" s="163"/>
      <c r="MUN837" s="163"/>
      <c r="MUO837" s="163"/>
      <c r="MUP837" s="163"/>
      <c r="MUQ837" s="163"/>
      <c r="MUR837" s="163"/>
      <c r="MUS837" s="163"/>
      <c r="MUT837" s="163"/>
      <c r="MUU837" s="163"/>
      <c r="MUV837" s="163"/>
      <c r="MUW837" s="163"/>
      <c r="MUX837" s="163"/>
      <c r="MUY837" s="163"/>
      <c r="MUZ837" s="163"/>
      <c r="MVA837" s="163"/>
      <c r="MVB837" s="163"/>
      <c r="MVC837" s="163"/>
      <c r="MVD837" s="163"/>
      <c r="MVE837" s="163"/>
      <c r="MVF837" s="163"/>
      <c r="MVG837" s="163"/>
      <c r="MVH837" s="163"/>
      <c r="MVI837" s="163"/>
      <c r="MVJ837" s="163"/>
      <c r="MVK837" s="163"/>
      <c r="MVL837" s="163"/>
      <c r="MVM837" s="163"/>
      <c r="MVN837" s="163"/>
      <c r="MVO837" s="163"/>
      <c r="MVP837" s="163"/>
      <c r="MVQ837" s="163"/>
      <c r="MVR837" s="163"/>
      <c r="MVS837" s="163"/>
      <c r="MVT837" s="163"/>
      <c r="MVU837" s="163"/>
      <c r="MVV837" s="163"/>
      <c r="MVW837" s="163"/>
      <c r="MVX837" s="163"/>
      <c r="MVY837" s="163"/>
      <c r="MVZ837" s="163"/>
      <c r="MWA837" s="163"/>
      <c r="MWB837" s="163"/>
      <c r="MWC837" s="163"/>
      <c r="MWD837" s="163"/>
      <c r="MWE837" s="163"/>
      <c r="MWF837" s="163"/>
      <c r="MWG837" s="163"/>
      <c r="MWH837" s="163"/>
      <c r="MWI837" s="163"/>
      <c r="MWJ837" s="163"/>
      <c r="MWK837" s="163"/>
      <c r="MWL837" s="163"/>
      <c r="MWM837" s="163"/>
      <c r="MWN837" s="163"/>
      <c r="MWO837" s="163"/>
      <c r="MWP837" s="163"/>
      <c r="MWQ837" s="163"/>
      <c r="MWR837" s="163"/>
      <c r="MWS837" s="163"/>
      <c r="MWT837" s="163"/>
      <c r="MWU837" s="163"/>
      <c r="MWV837" s="163"/>
      <c r="MWW837" s="163"/>
      <c r="MWX837" s="163"/>
      <c r="MWY837" s="163"/>
      <c r="MWZ837" s="163"/>
      <c r="MXA837" s="163"/>
      <c r="MXB837" s="163"/>
      <c r="MXC837" s="163"/>
      <c r="MXD837" s="163"/>
      <c r="MXE837" s="163"/>
      <c r="MXF837" s="163"/>
      <c r="MXG837" s="163"/>
      <c r="MXH837" s="163"/>
      <c r="MXI837" s="163"/>
      <c r="MXJ837" s="163"/>
      <c r="MXK837" s="163"/>
      <c r="MXL837" s="163"/>
      <c r="MXM837" s="163"/>
      <c r="MXN837" s="163"/>
      <c r="MXO837" s="163"/>
      <c r="MXP837" s="163"/>
      <c r="MXQ837" s="163"/>
      <c r="MXR837" s="163"/>
      <c r="MXS837" s="163"/>
      <c r="MXT837" s="163"/>
      <c r="MXU837" s="163"/>
      <c r="MXV837" s="163"/>
      <c r="MXW837" s="163"/>
      <c r="MXX837" s="163"/>
      <c r="MXY837" s="163"/>
      <c r="MXZ837" s="163"/>
      <c r="MYA837" s="163"/>
      <c r="MYB837" s="163"/>
      <c r="MYC837" s="163"/>
      <c r="MYD837" s="163"/>
      <c r="MYE837" s="163"/>
      <c r="MYF837" s="163"/>
      <c r="MYG837" s="163"/>
      <c r="MYH837" s="163"/>
      <c r="MYI837" s="163"/>
      <c r="MYJ837" s="163"/>
      <c r="MYK837" s="163"/>
      <c r="MYL837" s="163"/>
      <c r="MYM837" s="163"/>
      <c r="MYN837" s="163"/>
      <c r="MYO837" s="163"/>
      <c r="MYP837" s="163"/>
      <c r="MYQ837" s="163"/>
      <c r="MYR837" s="163"/>
      <c r="MYS837" s="163"/>
      <c r="MYT837" s="163"/>
      <c r="MYU837" s="163"/>
      <c r="MYV837" s="163"/>
      <c r="MYW837" s="163"/>
      <c r="MYX837" s="163"/>
      <c r="MYY837" s="163"/>
      <c r="MYZ837" s="163"/>
      <c r="MZA837" s="163"/>
      <c r="MZB837" s="163"/>
      <c r="MZC837" s="163"/>
      <c r="MZD837" s="163"/>
      <c r="MZE837" s="163"/>
      <c r="MZF837" s="163"/>
      <c r="MZG837" s="163"/>
      <c r="MZH837" s="163"/>
      <c r="MZI837" s="163"/>
      <c r="MZJ837" s="163"/>
      <c r="MZK837" s="163"/>
      <c r="MZL837" s="163"/>
      <c r="MZM837" s="163"/>
      <c r="MZN837" s="163"/>
      <c r="MZO837" s="163"/>
      <c r="MZP837" s="163"/>
      <c r="MZQ837" s="163"/>
      <c r="MZR837" s="163"/>
      <c r="MZS837" s="163"/>
      <c r="MZT837" s="163"/>
      <c r="MZU837" s="163"/>
      <c r="MZV837" s="163"/>
      <c r="MZW837" s="163"/>
      <c r="MZX837" s="163"/>
      <c r="MZY837" s="163"/>
      <c r="MZZ837" s="163"/>
      <c r="NAA837" s="163"/>
      <c r="NAB837" s="163"/>
      <c r="NAC837" s="163"/>
      <c r="NAD837" s="163"/>
      <c r="NAE837" s="163"/>
      <c r="NAF837" s="163"/>
      <c r="NAG837" s="163"/>
      <c r="NAH837" s="163"/>
      <c r="NAI837" s="163"/>
      <c r="NAJ837" s="163"/>
      <c r="NAK837" s="163"/>
      <c r="NAL837" s="163"/>
      <c r="NAM837" s="163"/>
      <c r="NAN837" s="163"/>
      <c r="NAO837" s="163"/>
      <c r="NAP837" s="163"/>
      <c r="NAQ837" s="163"/>
      <c r="NAR837" s="163"/>
      <c r="NAS837" s="163"/>
      <c r="NAT837" s="163"/>
      <c r="NAU837" s="163"/>
      <c r="NAV837" s="163"/>
      <c r="NAW837" s="163"/>
      <c r="NAX837" s="163"/>
      <c r="NAY837" s="163"/>
      <c r="NAZ837" s="163"/>
      <c r="NBA837" s="163"/>
      <c r="NBB837" s="163"/>
      <c r="NBC837" s="163"/>
      <c r="NBD837" s="163"/>
      <c r="NBE837" s="163"/>
      <c r="NBF837" s="163"/>
      <c r="NBG837" s="163"/>
      <c r="NBH837" s="163"/>
      <c r="NBI837" s="163"/>
      <c r="NBJ837" s="163"/>
      <c r="NBK837" s="163"/>
      <c r="NBL837" s="163"/>
      <c r="NBM837" s="163"/>
      <c r="NBN837" s="163"/>
      <c r="NBO837" s="163"/>
      <c r="NBP837" s="163"/>
      <c r="NBQ837" s="163"/>
      <c r="NBR837" s="163"/>
      <c r="NBS837" s="163"/>
      <c r="NBT837" s="163"/>
      <c r="NBU837" s="163"/>
      <c r="NBV837" s="163"/>
      <c r="NBW837" s="163"/>
      <c r="NBX837" s="163"/>
      <c r="NBY837" s="163"/>
      <c r="NBZ837" s="163"/>
      <c r="NCA837" s="163"/>
      <c r="NCB837" s="163"/>
      <c r="NCC837" s="163"/>
      <c r="NCD837" s="163"/>
      <c r="NCE837" s="163"/>
      <c r="NCF837" s="163"/>
      <c r="NCG837" s="163"/>
      <c r="NCH837" s="163"/>
      <c r="NCI837" s="163"/>
      <c r="NCJ837" s="163"/>
      <c r="NCK837" s="163"/>
      <c r="NCL837" s="163"/>
      <c r="NCM837" s="163"/>
      <c r="NCN837" s="163"/>
      <c r="NCO837" s="163"/>
      <c r="NCP837" s="163"/>
      <c r="NCQ837" s="163"/>
      <c r="NCR837" s="163"/>
      <c r="NCS837" s="163"/>
      <c r="NCT837" s="163"/>
      <c r="NCU837" s="163"/>
      <c r="NCV837" s="163"/>
      <c r="NCW837" s="163"/>
      <c r="NCX837" s="163"/>
      <c r="NCY837" s="163"/>
      <c r="NCZ837" s="163"/>
      <c r="NDA837" s="163"/>
      <c r="NDB837" s="163"/>
      <c r="NDC837" s="163"/>
      <c r="NDD837" s="163"/>
      <c r="NDE837" s="163"/>
      <c r="NDF837" s="163"/>
      <c r="NDG837" s="163"/>
      <c r="NDH837" s="163"/>
      <c r="NDI837" s="163"/>
      <c r="NDJ837" s="163"/>
      <c r="NDK837" s="163"/>
      <c r="NDL837" s="163"/>
      <c r="NDM837" s="163"/>
      <c r="NDN837" s="163"/>
      <c r="NDO837" s="163"/>
      <c r="NDP837" s="163"/>
      <c r="NDQ837" s="163"/>
      <c r="NDR837" s="163"/>
      <c r="NDS837" s="163"/>
      <c r="NDT837" s="163"/>
      <c r="NDU837" s="163"/>
      <c r="NDV837" s="163"/>
      <c r="NDW837" s="163"/>
      <c r="NDX837" s="163"/>
      <c r="NDY837" s="163"/>
      <c r="NDZ837" s="163"/>
      <c r="NEA837" s="163"/>
      <c r="NEB837" s="163"/>
      <c r="NEC837" s="163"/>
      <c r="NED837" s="163"/>
      <c r="NEE837" s="163"/>
      <c r="NEF837" s="163"/>
      <c r="NEG837" s="163"/>
      <c r="NEH837" s="163"/>
      <c r="NEI837" s="163"/>
      <c r="NEJ837" s="163"/>
      <c r="NEK837" s="163"/>
      <c r="NEL837" s="163"/>
      <c r="NEM837" s="163"/>
      <c r="NEN837" s="163"/>
      <c r="NEO837" s="163"/>
      <c r="NEP837" s="163"/>
      <c r="NEQ837" s="163"/>
      <c r="NER837" s="163"/>
      <c r="NES837" s="163"/>
      <c r="NET837" s="163"/>
      <c r="NEU837" s="163"/>
      <c r="NEV837" s="163"/>
      <c r="NEW837" s="163"/>
      <c r="NEX837" s="163"/>
      <c r="NEY837" s="163"/>
      <c r="NEZ837" s="163"/>
      <c r="NFA837" s="163"/>
      <c r="NFB837" s="163"/>
      <c r="NFC837" s="163"/>
      <c r="NFD837" s="163"/>
      <c r="NFE837" s="163"/>
      <c r="NFF837" s="163"/>
      <c r="NFG837" s="163"/>
      <c r="NFH837" s="163"/>
      <c r="NFI837" s="163"/>
      <c r="NFJ837" s="163"/>
      <c r="NFK837" s="163"/>
      <c r="NFL837" s="163"/>
      <c r="NFM837" s="163"/>
      <c r="NFN837" s="163"/>
      <c r="NFO837" s="163"/>
      <c r="NFP837" s="163"/>
      <c r="NFQ837" s="163"/>
      <c r="NFR837" s="163"/>
      <c r="NFS837" s="163"/>
      <c r="NFT837" s="163"/>
      <c r="NFU837" s="163"/>
      <c r="NFV837" s="163"/>
      <c r="NFW837" s="163"/>
      <c r="NFX837" s="163"/>
      <c r="NFY837" s="163"/>
      <c r="NFZ837" s="163"/>
      <c r="NGA837" s="163"/>
      <c r="NGB837" s="163"/>
      <c r="NGC837" s="163"/>
      <c r="NGD837" s="163"/>
      <c r="NGE837" s="163"/>
      <c r="NGF837" s="163"/>
      <c r="NGG837" s="163"/>
      <c r="NGH837" s="163"/>
      <c r="NGI837" s="163"/>
      <c r="NGJ837" s="163"/>
      <c r="NGK837" s="163"/>
      <c r="NGL837" s="163"/>
      <c r="NGM837" s="163"/>
      <c r="NGN837" s="163"/>
      <c r="NGO837" s="163"/>
      <c r="NGP837" s="163"/>
      <c r="NGQ837" s="163"/>
      <c r="NGR837" s="163"/>
      <c r="NGS837" s="163"/>
      <c r="NGT837" s="163"/>
      <c r="NGU837" s="163"/>
      <c r="NGV837" s="163"/>
      <c r="NGW837" s="163"/>
      <c r="NGX837" s="163"/>
      <c r="NGY837" s="163"/>
      <c r="NGZ837" s="163"/>
      <c r="NHA837" s="163"/>
      <c r="NHB837" s="163"/>
      <c r="NHC837" s="163"/>
      <c r="NHD837" s="163"/>
      <c r="NHE837" s="163"/>
      <c r="NHF837" s="163"/>
      <c r="NHG837" s="163"/>
      <c r="NHH837" s="163"/>
      <c r="NHI837" s="163"/>
      <c r="NHJ837" s="163"/>
      <c r="NHK837" s="163"/>
      <c r="NHL837" s="163"/>
      <c r="NHM837" s="163"/>
      <c r="NHN837" s="163"/>
      <c r="NHO837" s="163"/>
      <c r="NHP837" s="163"/>
      <c r="NHQ837" s="163"/>
      <c r="NHR837" s="163"/>
      <c r="NHS837" s="163"/>
      <c r="NHT837" s="163"/>
      <c r="NHU837" s="163"/>
      <c r="NHV837" s="163"/>
      <c r="NHW837" s="163"/>
      <c r="NHX837" s="163"/>
      <c r="NHY837" s="163"/>
      <c r="NHZ837" s="163"/>
      <c r="NIA837" s="163"/>
      <c r="NIB837" s="163"/>
      <c r="NIC837" s="163"/>
      <c r="NID837" s="163"/>
      <c r="NIE837" s="163"/>
      <c r="NIF837" s="163"/>
      <c r="NIG837" s="163"/>
      <c r="NIH837" s="163"/>
      <c r="NII837" s="163"/>
      <c r="NIJ837" s="163"/>
      <c r="NIK837" s="163"/>
      <c r="NIL837" s="163"/>
      <c r="NIM837" s="163"/>
      <c r="NIN837" s="163"/>
      <c r="NIO837" s="163"/>
      <c r="NIP837" s="163"/>
      <c r="NIQ837" s="163"/>
      <c r="NIR837" s="163"/>
      <c r="NIS837" s="163"/>
      <c r="NIT837" s="163"/>
      <c r="NIU837" s="163"/>
      <c r="NIV837" s="163"/>
      <c r="NIW837" s="163"/>
      <c r="NIX837" s="163"/>
      <c r="NIY837" s="163"/>
      <c r="NIZ837" s="163"/>
      <c r="NJA837" s="163"/>
      <c r="NJB837" s="163"/>
      <c r="NJC837" s="163"/>
      <c r="NJD837" s="163"/>
      <c r="NJE837" s="163"/>
      <c r="NJF837" s="163"/>
      <c r="NJG837" s="163"/>
      <c r="NJH837" s="163"/>
      <c r="NJI837" s="163"/>
      <c r="NJJ837" s="163"/>
      <c r="NJK837" s="163"/>
      <c r="NJL837" s="163"/>
      <c r="NJM837" s="163"/>
      <c r="NJN837" s="163"/>
      <c r="NJO837" s="163"/>
      <c r="NJP837" s="163"/>
      <c r="NJQ837" s="163"/>
      <c r="NJR837" s="163"/>
      <c r="NJS837" s="163"/>
      <c r="NJT837" s="163"/>
      <c r="NJU837" s="163"/>
      <c r="NJV837" s="163"/>
      <c r="NJW837" s="163"/>
      <c r="NJX837" s="163"/>
      <c r="NJY837" s="163"/>
      <c r="NJZ837" s="163"/>
      <c r="NKA837" s="163"/>
      <c r="NKB837" s="163"/>
      <c r="NKC837" s="163"/>
      <c r="NKD837" s="163"/>
      <c r="NKE837" s="163"/>
      <c r="NKF837" s="163"/>
      <c r="NKG837" s="163"/>
      <c r="NKH837" s="163"/>
      <c r="NKI837" s="163"/>
      <c r="NKJ837" s="163"/>
      <c r="NKK837" s="163"/>
      <c r="NKL837" s="163"/>
      <c r="NKM837" s="163"/>
      <c r="NKN837" s="163"/>
      <c r="NKO837" s="163"/>
      <c r="NKP837" s="163"/>
      <c r="NKQ837" s="163"/>
      <c r="NKR837" s="163"/>
      <c r="NKS837" s="163"/>
      <c r="NKT837" s="163"/>
      <c r="NKU837" s="163"/>
      <c r="NKV837" s="163"/>
      <c r="NKW837" s="163"/>
      <c r="NKX837" s="163"/>
      <c r="NKY837" s="163"/>
      <c r="NKZ837" s="163"/>
      <c r="NLA837" s="163"/>
      <c r="NLB837" s="163"/>
      <c r="NLC837" s="163"/>
      <c r="NLD837" s="163"/>
      <c r="NLE837" s="163"/>
      <c r="NLF837" s="163"/>
      <c r="NLG837" s="163"/>
      <c r="NLH837" s="163"/>
      <c r="NLI837" s="163"/>
      <c r="NLJ837" s="163"/>
      <c r="NLK837" s="163"/>
      <c r="NLL837" s="163"/>
      <c r="NLM837" s="163"/>
      <c r="NLN837" s="163"/>
      <c r="NLO837" s="163"/>
      <c r="NLP837" s="163"/>
      <c r="NLQ837" s="163"/>
      <c r="NLR837" s="163"/>
      <c r="NLS837" s="163"/>
      <c r="NLT837" s="163"/>
      <c r="NLU837" s="163"/>
      <c r="NLV837" s="163"/>
      <c r="NLW837" s="163"/>
      <c r="NLX837" s="163"/>
      <c r="NLY837" s="163"/>
      <c r="NLZ837" s="163"/>
      <c r="NMA837" s="163"/>
      <c r="NMB837" s="163"/>
      <c r="NMC837" s="163"/>
      <c r="NMD837" s="163"/>
      <c r="NME837" s="163"/>
      <c r="NMF837" s="163"/>
      <c r="NMG837" s="163"/>
      <c r="NMH837" s="163"/>
      <c r="NMI837" s="163"/>
      <c r="NMJ837" s="163"/>
      <c r="NMK837" s="163"/>
      <c r="NML837" s="163"/>
      <c r="NMM837" s="163"/>
      <c r="NMN837" s="163"/>
      <c r="NMO837" s="163"/>
      <c r="NMP837" s="163"/>
      <c r="NMQ837" s="163"/>
      <c r="NMR837" s="163"/>
      <c r="NMS837" s="163"/>
      <c r="NMT837" s="163"/>
      <c r="NMU837" s="163"/>
      <c r="NMV837" s="163"/>
      <c r="NMW837" s="163"/>
      <c r="NMX837" s="163"/>
      <c r="NMY837" s="163"/>
      <c r="NMZ837" s="163"/>
      <c r="NNA837" s="163"/>
      <c r="NNB837" s="163"/>
      <c r="NNC837" s="163"/>
      <c r="NND837" s="163"/>
      <c r="NNE837" s="163"/>
      <c r="NNF837" s="163"/>
      <c r="NNG837" s="163"/>
      <c r="NNH837" s="163"/>
      <c r="NNI837" s="163"/>
      <c r="NNJ837" s="163"/>
      <c r="NNK837" s="163"/>
      <c r="NNL837" s="163"/>
      <c r="NNM837" s="163"/>
      <c r="NNN837" s="163"/>
      <c r="NNO837" s="163"/>
      <c r="NNP837" s="163"/>
      <c r="NNQ837" s="163"/>
      <c r="NNR837" s="163"/>
      <c r="NNS837" s="163"/>
      <c r="NNT837" s="163"/>
      <c r="NNU837" s="163"/>
      <c r="NNV837" s="163"/>
      <c r="NNW837" s="163"/>
      <c r="NNX837" s="163"/>
      <c r="NNY837" s="163"/>
      <c r="NNZ837" s="163"/>
      <c r="NOA837" s="163"/>
      <c r="NOB837" s="163"/>
      <c r="NOC837" s="163"/>
      <c r="NOD837" s="163"/>
      <c r="NOE837" s="163"/>
      <c r="NOF837" s="163"/>
      <c r="NOG837" s="163"/>
      <c r="NOH837" s="163"/>
      <c r="NOI837" s="163"/>
      <c r="NOJ837" s="163"/>
      <c r="NOK837" s="163"/>
      <c r="NOL837" s="163"/>
      <c r="NOM837" s="163"/>
      <c r="NON837" s="163"/>
      <c r="NOO837" s="163"/>
      <c r="NOP837" s="163"/>
      <c r="NOQ837" s="163"/>
      <c r="NOR837" s="163"/>
      <c r="NOS837" s="163"/>
      <c r="NOT837" s="163"/>
      <c r="NOU837" s="163"/>
      <c r="NOV837" s="163"/>
      <c r="NOW837" s="163"/>
      <c r="NOX837" s="163"/>
      <c r="NOY837" s="163"/>
      <c r="NOZ837" s="163"/>
      <c r="NPA837" s="163"/>
      <c r="NPB837" s="163"/>
      <c r="NPC837" s="163"/>
      <c r="NPD837" s="163"/>
      <c r="NPE837" s="163"/>
      <c r="NPF837" s="163"/>
      <c r="NPG837" s="163"/>
      <c r="NPH837" s="163"/>
      <c r="NPI837" s="163"/>
      <c r="NPJ837" s="163"/>
      <c r="NPK837" s="163"/>
      <c r="NPL837" s="163"/>
      <c r="NPM837" s="163"/>
      <c r="NPN837" s="163"/>
      <c r="NPO837" s="163"/>
      <c r="NPP837" s="163"/>
      <c r="NPQ837" s="163"/>
      <c r="NPR837" s="163"/>
      <c r="NPS837" s="163"/>
      <c r="NPT837" s="163"/>
      <c r="NPU837" s="163"/>
      <c r="NPV837" s="163"/>
      <c r="NPW837" s="163"/>
      <c r="NPX837" s="163"/>
      <c r="NPY837" s="163"/>
      <c r="NPZ837" s="163"/>
      <c r="NQA837" s="163"/>
      <c r="NQB837" s="163"/>
      <c r="NQC837" s="163"/>
      <c r="NQD837" s="163"/>
      <c r="NQE837" s="163"/>
      <c r="NQF837" s="163"/>
      <c r="NQG837" s="163"/>
      <c r="NQH837" s="163"/>
      <c r="NQI837" s="163"/>
      <c r="NQJ837" s="163"/>
      <c r="NQK837" s="163"/>
      <c r="NQL837" s="163"/>
      <c r="NQM837" s="163"/>
      <c r="NQN837" s="163"/>
      <c r="NQO837" s="163"/>
      <c r="NQP837" s="163"/>
      <c r="NQQ837" s="163"/>
      <c r="NQR837" s="163"/>
      <c r="NQS837" s="163"/>
      <c r="NQT837" s="163"/>
      <c r="NQU837" s="163"/>
      <c r="NQV837" s="163"/>
      <c r="NQW837" s="163"/>
      <c r="NQX837" s="163"/>
      <c r="NQY837" s="163"/>
      <c r="NQZ837" s="163"/>
      <c r="NRA837" s="163"/>
      <c r="NRB837" s="163"/>
      <c r="NRC837" s="163"/>
      <c r="NRD837" s="163"/>
      <c r="NRE837" s="163"/>
      <c r="NRF837" s="163"/>
      <c r="NRG837" s="163"/>
      <c r="NRH837" s="163"/>
      <c r="NRI837" s="163"/>
      <c r="NRJ837" s="163"/>
      <c r="NRK837" s="163"/>
      <c r="NRL837" s="163"/>
      <c r="NRM837" s="163"/>
      <c r="NRN837" s="163"/>
      <c r="NRO837" s="163"/>
      <c r="NRP837" s="163"/>
      <c r="NRQ837" s="163"/>
      <c r="NRR837" s="163"/>
      <c r="NRS837" s="163"/>
      <c r="NRT837" s="163"/>
      <c r="NRU837" s="163"/>
      <c r="NRV837" s="163"/>
      <c r="NRW837" s="163"/>
      <c r="NRX837" s="163"/>
      <c r="NRY837" s="163"/>
      <c r="NRZ837" s="163"/>
      <c r="NSA837" s="163"/>
      <c r="NSB837" s="163"/>
      <c r="NSC837" s="163"/>
      <c r="NSD837" s="163"/>
      <c r="NSE837" s="163"/>
      <c r="NSF837" s="163"/>
      <c r="NSG837" s="163"/>
      <c r="NSH837" s="163"/>
      <c r="NSI837" s="163"/>
      <c r="NSJ837" s="163"/>
      <c r="NSK837" s="163"/>
      <c r="NSL837" s="163"/>
      <c r="NSM837" s="163"/>
      <c r="NSN837" s="163"/>
      <c r="NSO837" s="163"/>
      <c r="NSP837" s="163"/>
      <c r="NSQ837" s="163"/>
      <c r="NSR837" s="163"/>
      <c r="NSS837" s="163"/>
      <c r="NST837" s="163"/>
      <c r="NSU837" s="163"/>
      <c r="NSV837" s="163"/>
      <c r="NSW837" s="163"/>
      <c r="NSX837" s="163"/>
      <c r="NSY837" s="163"/>
      <c r="NSZ837" s="163"/>
      <c r="NTA837" s="163"/>
      <c r="NTB837" s="163"/>
      <c r="NTC837" s="163"/>
      <c r="NTD837" s="163"/>
      <c r="NTE837" s="163"/>
      <c r="NTF837" s="163"/>
      <c r="NTG837" s="163"/>
      <c r="NTH837" s="163"/>
      <c r="NTI837" s="163"/>
      <c r="NTJ837" s="163"/>
      <c r="NTK837" s="163"/>
      <c r="NTL837" s="163"/>
      <c r="NTM837" s="163"/>
      <c r="NTN837" s="163"/>
      <c r="NTO837" s="163"/>
      <c r="NTP837" s="163"/>
      <c r="NTQ837" s="163"/>
      <c r="NTR837" s="163"/>
      <c r="NTS837" s="163"/>
      <c r="NTT837" s="163"/>
      <c r="NTU837" s="163"/>
      <c r="NTV837" s="163"/>
      <c r="NTW837" s="163"/>
      <c r="NTX837" s="163"/>
      <c r="NTY837" s="163"/>
      <c r="NTZ837" s="163"/>
      <c r="NUA837" s="163"/>
      <c r="NUB837" s="163"/>
      <c r="NUC837" s="163"/>
      <c r="NUD837" s="163"/>
      <c r="NUE837" s="163"/>
      <c r="NUF837" s="163"/>
      <c r="NUG837" s="163"/>
      <c r="NUH837" s="163"/>
      <c r="NUI837" s="163"/>
      <c r="NUJ837" s="163"/>
      <c r="NUK837" s="163"/>
      <c r="NUL837" s="163"/>
      <c r="NUM837" s="163"/>
      <c r="NUN837" s="163"/>
      <c r="NUO837" s="163"/>
      <c r="NUP837" s="163"/>
      <c r="NUQ837" s="163"/>
      <c r="NUR837" s="163"/>
      <c r="NUS837" s="163"/>
      <c r="NUT837" s="163"/>
      <c r="NUU837" s="163"/>
      <c r="NUV837" s="163"/>
      <c r="NUW837" s="163"/>
      <c r="NUX837" s="163"/>
      <c r="NUY837" s="163"/>
      <c r="NUZ837" s="163"/>
      <c r="NVA837" s="163"/>
      <c r="NVB837" s="163"/>
      <c r="NVC837" s="163"/>
      <c r="NVD837" s="163"/>
      <c r="NVE837" s="163"/>
      <c r="NVF837" s="163"/>
      <c r="NVG837" s="163"/>
      <c r="NVH837" s="163"/>
      <c r="NVI837" s="163"/>
      <c r="NVJ837" s="163"/>
      <c r="NVK837" s="163"/>
      <c r="NVL837" s="163"/>
      <c r="NVM837" s="163"/>
      <c r="NVN837" s="163"/>
      <c r="NVO837" s="163"/>
      <c r="NVP837" s="163"/>
      <c r="NVQ837" s="163"/>
      <c r="NVR837" s="163"/>
      <c r="NVS837" s="163"/>
      <c r="NVT837" s="163"/>
      <c r="NVU837" s="163"/>
      <c r="NVV837" s="163"/>
      <c r="NVW837" s="163"/>
      <c r="NVX837" s="163"/>
      <c r="NVY837" s="163"/>
      <c r="NVZ837" s="163"/>
      <c r="NWA837" s="163"/>
      <c r="NWB837" s="163"/>
      <c r="NWC837" s="163"/>
      <c r="NWD837" s="163"/>
      <c r="NWE837" s="163"/>
      <c r="NWF837" s="163"/>
      <c r="NWG837" s="163"/>
      <c r="NWH837" s="163"/>
      <c r="NWI837" s="163"/>
      <c r="NWJ837" s="163"/>
      <c r="NWK837" s="163"/>
      <c r="NWL837" s="163"/>
      <c r="NWM837" s="163"/>
      <c r="NWN837" s="163"/>
      <c r="NWO837" s="163"/>
      <c r="NWP837" s="163"/>
      <c r="NWQ837" s="163"/>
      <c r="NWR837" s="163"/>
      <c r="NWS837" s="163"/>
      <c r="NWT837" s="163"/>
      <c r="NWU837" s="163"/>
      <c r="NWV837" s="163"/>
      <c r="NWW837" s="163"/>
      <c r="NWX837" s="163"/>
      <c r="NWY837" s="163"/>
      <c r="NWZ837" s="163"/>
      <c r="NXA837" s="163"/>
      <c r="NXB837" s="163"/>
      <c r="NXC837" s="163"/>
      <c r="NXD837" s="163"/>
      <c r="NXE837" s="163"/>
      <c r="NXF837" s="163"/>
      <c r="NXG837" s="163"/>
      <c r="NXH837" s="163"/>
      <c r="NXI837" s="163"/>
      <c r="NXJ837" s="163"/>
      <c r="NXK837" s="163"/>
      <c r="NXL837" s="163"/>
      <c r="NXM837" s="163"/>
      <c r="NXN837" s="163"/>
      <c r="NXO837" s="163"/>
      <c r="NXP837" s="163"/>
      <c r="NXQ837" s="163"/>
      <c r="NXR837" s="163"/>
      <c r="NXS837" s="163"/>
      <c r="NXT837" s="163"/>
      <c r="NXU837" s="163"/>
      <c r="NXV837" s="163"/>
      <c r="NXW837" s="163"/>
      <c r="NXX837" s="163"/>
      <c r="NXY837" s="163"/>
      <c r="NXZ837" s="163"/>
      <c r="NYA837" s="163"/>
      <c r="NYB837" s="163"/>
      <c r="NYC837" s="163"/>
      <c r="NYD837" s="163"/>
      <c r="NYE837" s="163"/>
      <c r="NYF837" s="163"/>
      <c r="NYG837" s="163"/>
      <c r="NYH837" s="163"/>
      <c r="NYI837" s="163"/>
      <c r="NYJ837" s="163"/>
      <c r="NYK837" s="163"/>
      <c r="NYL837" s="163"/>
      <c r="NYM837" s="163"/>
      <c r="NYN837" s="163"/>
      <c r="NYO837" s="163"/>
      <c r="NYP837" s="163"/>
      <c r="NYQ837" s="163"/>
      <c r="NYR837" s="163"/>
      <c r="NYS837" s="163"/>
      <c r="NYT837" s="163"/>
      <c r="NYU837" s="163"/>
      <c r="NYV837" s="163"/>
      <c r="NYW837" s="163"/>
      <c r="NYX837" s="163"/>
      <c r="NYY837" s="163"/>
      <c r="NYZ837" s="163"/>
      <c r="NZA837" s="163"/>
      <c r="NZB837" s="163"/>
      <c r="NZC837" s="163"/>
      <c r="NZD837" s="163"/>
      <c r="NZE837" s="163"/>
      <c r="NZF837" s="163"/>
      <c r="NZG837" s="163"/>
      <c r="NZH837" s="163"/>
      <c r="NZI837" s="163"/>
      <c r="NZJ837" s="163"/>
      <c r="NZK837" s="163"/>
      <c r="NZL837" s="163"/>
      <c r="NZM837" s="163"/>
      <c r="NZN837" s="163"/>
      <c r="NZO837" s="163"/>
      <c r="NZP837" s="163"/>
      <c r="NZQ837" s="163"/>
      <c r="NZR837" s="163"/>
      <c r="NZS837" s="163"/>
      <c r="NZT837" s="163"/>
      <c r="NZU837" s="163"/>
      <c r="NZV837" s="163"/>
      <c r="NZW837" s="163"/>
      <c r="NZX837" s="163"/>
      <c r="NZY837" s="163"/>
      <c r="NZZ837" s="163"/>
      <c r="OAA837" s="163"/>
      <c r="OAB837" s="163"/>
      <c r="OAC837" s="163"/>
      <c r="OAD837" s="163"/>
      <c r="OAE837" s="163"/>
      <c r="OAF837" s="163"/>
      <c r="OAG837" s="163"/>
      <c r="OAH837" s="163"/>
      <c r="OAI837" s="163"/>
      <c r="OAJ837" s="163"/>
      <c r="OAK837" s="163"/>
      <c r="OAL837" s="163"/>
      <c r="OAM837" s="163"/>
      <c r="OAN837" s="163"/>
      <c r="OAO837" s="163"/>
      <c r="OAP837" s="163"/>
      <c r="OAQ837" s="163"/>
      <c r="OAR837" s="163"/>
      <c r="OAS837" s="163"/>
      <c r="OAT837" s="163"/>
      <c r="OAU837" s="163"/>
      <c r="OAV837" s="163"/>
      <c r="OAW837" s="163"/>
      <c r="OAX837" s="163"/>
      <c r="OAY837" s="163"/>
      <c r="OAZ837" s="163"/>
      <c r="OBA837" s="163"/>
      <c r="OBB837" s="163"/>
      <c r="OBC837" s="163"/>
      <c r="OBD837" s="163"/>
      <c r="OBE837" s="163"/>
      <c r="OBF837" s="163"/>
      <c r="OBG837" s="163"/>
      <c r="OBH837" s="163"/>
      <c r="OBI837" s="163"/>
      <c r="OBJ837" s="163"/>
      <c r="OBK837" s="163"/>
      <c r="OBL837" s="163"/>
      <c r="OBM837" s="163"/>
      <c r="OBN837" s="163"/>
      <c r="OBO837" s="163"/>
      <c r="OBP837" s="163"/>
      <c r="OBQ837" s="163"/>
      <c r="OBR837" s="163"/>
      <c r="OBS837" s="163"/>
      <c r="OBT837" s="163"/>
      <c r="OBU837" s="163"/>
      <c r="OBV837" s="163"/>
      <c r="OBW837" s="163"/>
      <c r="OBX837" s="163"/>
      <c r="OBY837" s="163"/>
      <c r="OBZ837" s="163"/>
      <c r="OCA837" s="163"/>
      <c r="OCB837" s="163"/>
      <c r="OCC837" s="163"/>
      <c r="OCD837" s="163"/>
      <c r="OCE837" s="163"/>
      <c r="OCF837" s="163"/>
      <c r="OCG837" s="163"/>
      <c r="OCH837" s="163"/>
      <c r="OCI837" s="163"/>
      <c r="OCJ837" s="163"/>
      <c r="OCK837" s="163"/>
      <c r="OCL837" s="163"/>
      <c r="OCM837" s="163"/>
      <c r="OCN837" s="163"/>
      <c r="OCO837" s="163"/>
      <c r="OCP837" s="163"/>
      <c r="OCQ837" s="163"/>
      <c r="OCR837" s="163"/>
      <c r="OCS837" s="163"/>
      <c r="OCT837" s="163"/>
      <c r="OCU837" s="163"/>
      <c r="OCV837" s="163"/>
      <c r="OCW837" s="163"/>
      <c r="OCX837" s="163"/>
      <c r="OCY837" s="163"/>
      <c r="OCZ837" s="163"/>
      <c r="ODA837" s="163"/>
      <c r="ODB837" s="163"/>
      <c r="ODC837" s="163"/>
      <c r="ODD837" s="163"/>
      <c r="ODE837" s="163"/>
      <c r="ODF837" s="163"/>
      <c r="ODG837" s="163"/>
      <c r="ODH837" s="163"/>
      <c r="ODI837" s="163"/>
      <c r="ODJ837" s="163"/>
      <c r="ODK837" s="163"/>
      <c r="ODL837" s="163"/>
      <c r="ODM837" s="163"/>
      <c r="ODN837" s="163"/>
      <c r="ODO837" s="163"/>
      <c r="ODP837" s="163"/>
      <c r="ODQ837" s="163"/>
      <c r="ODR837" s="163"/>
      <c r="ODS837" s="163"/>
      <c r="ODT837" s="163"/>
      <c r="ODU837" s="163"/>
      <c r="ODV837" s="163"/>
      <c r="ODW837" s="163"/>
      <c r="ODX837" s="163"/>
      <c r="ODY837" s="163"/>
      <c r="ODZ837" s="163"/>
      <c r="OEA837" s="163"/>
      <c r="OEB837" s="163"/>
      <c r="OEC837" s="163"/>
      <c r="OED837" s="163"/>
      <c r="OEE837" s="163"/>
      <c r="OEF837" s="163"/>
      <c r="OEG837" s="163"/>
      <c r="OEH837" s="163"/>
      <c r="OEI837" s="163"/>
      <c r="OEJ837" s="163"/>
      <c r="OEK837" s="163"/>
      <c r="OEL837" s="163"/>
      <c r="OEM837" s="163"/>
      <c r="OEN837" s="163"/>
      <c r="OEO837" s="163"/>
      <c r="OEP837" s="163"/>
      <c r="OEQ837" s="163"/>
      <c r="OER837" s="163"/>
      <c r="OES837" s="163"/>
      <c r="OET837" s="163"/>
      <c r="OEU837" s="163"/>
      <c r="OEV837" s="163"/>
      <c r="OEW837" s="163"/>
      <c r="OEX837" s="163"/>
      <c r="OEY837" s="163"/>
      <c r="OEZ837" s="163"/>
      <c r="OFA837" s="163"/>
      <c r="OFB837" s="163"/>
      <c r="OFC837" s="163"/>
      <c r="OFD837" s="163"/>
      <c r="OFE837" s="163"/>
      <c r="OFF837" s="163"/>
      <c r="OFG837" s="163"/>
      <c r="OFH837" s="163"/>
      <c r="OFI837" s="163"/>
      <c r="OFJ837" s="163"/>
      <c r="OFK837" s="163"/>
      <c r="OFL837" s="163"/>
      <c r="OFM837" s="163"/>
      <c r="OFN837" s="163"/>
      <c r="OFO837" s="163"/>
      <c r="OFP837" s="163"/>
      <c r="OFQ837" s="163"/>
      <c r="OFR837" s="163"/>
      <c r="OFS837" s="163"/>
      <c r="OFT837" s="163"/>
      <c r="OFU837" s="163"/>
      <c r="OFV837" s="163"/>
      <c r="OFW837" s="163"/>
      <c r="OFX837" s="163"/>
      <c r="OFY837" s="163"/>
      <c r="OFZ837" s="163"/>
      <c r="OGA837" s="163"/>
      <c r="OGB837" s="163"/>
      <c r="OGC837" s="163"/>
      <c r="OGD837" s="163"/>
      <c r="OGE837" s="163"/>
      <c r="OGF837" s="163"/>
      <c r="OGG837" s="163"/>
      <c r="OGH837" s="163"/>
      <c r="OGI837" s="163"/>
      <c r="OGJ837" s="163"/>
      <c r="OGK837" s="163"/>
      <c r="OGL837" s="163"/>
      <c r="OGM837" s="163"/>
      <c r="OGN837" s="163"/>
      <c r="OGO837" s="163"/>
      <c r="OGP837" s="163"/>
      <c r="OGQ837" s="163"/>
      <c r="OGR837" s="163"/>
      <c r="OGS837" s="163"/>
      <c r="OGT837" s="163"/>
      <c r="OGU837" s="163"/>
      <c r="OGV837" s="163"/>
      <c r="OGW837" s="163"/>
      <c r="OGX837" s="163"/>
      <c r="OGY837" s="163"/>
      <c r="OGZ837" s="163"/>
      <c r="OHA837" s="163"/>
      <c r="OHB837" s="163"/>
      <c r="OHC837" s="163"/>
      <c r="OHD837" s="163"/>
      <c r="OHE837" s="163"/>
      <c r="OHF837" s="163"/>
      <c r="OHG837" s="163"/>
      <c r="OHH837" s="163"/>
      <c r="OHI837" s="163"/>
      <c r="OHJ837" s="163"/>
      <c r="OHK837" s="163"/>
      <c r="OHL837" s="163"/>
      <c r="OHM837" s="163"/>
      <c r="OHN837" s="163"/>
      <c r="OHO837" s="163"/>
      <c r="OHP837" s="163"/>
      <c r="OHQ837" s="163"/>
      <c r="OHR837" s="163"/>
      <c r="OHS837" s="163"/>
      <c r="OHT837" s="163"/>
      <c r="OHU837" s="163"/>
      <c r="OHV837" s="163"/>
      <c r="OHW837" s="163"/>
      <c r="OHX837" s="163"/>
      <c r="OHY837" s="163"/>
      <c r="OHZ837" s="163"/>
      <c r="OIA837" s="163"/>
      <c r="OIB837" s="163"/>
      <c r="OIC837" s="163"/>
      <c r="OID837" s="163"/>
      <c r="OIE837" s="163"/>
      <c r="OIF837" s="163"/>
      <c r="OIG837" s="163"/>
      <c r="OIH837" s="163"/>
      <c r="OII837" s="163"/>
      <c r="OIJ837" s="163"/>
      <c r="OIK837" s="163"/>
      <c r="OIL837" s="163"/>
      <c r="OIM837" s="163"/>
      <c r="OIN837" s="163"/>
      <c r="OIO837" s="163"/>
      <c r="OIP837" s="163"/>
      <c r="OIQ837" s="163"/>
      <c r="OIR837" s="163"/>
      <c r="OIS837" s="163"/>
      <c r="OIT837" s="163"/>
      <c r="OIU837" s="163"/>
      <c r="OIV837" s="163"/>
      <c r="OIW837" s="163"/>
      <c r="OIX837" s="163"/>
      <c r="OIY837" s="163"/>
      <c r="OIZ837" s="163"/>
      <c r="OJA837" s="163"/>
      <c r="OJB837" s="163"/>
      <c r="OJC837" s="163"/>
      <c r="OJD837" s="163"/>
      <c r="OJE837" s="163"/>
      <c r="OJF837" s="163"/>
      <c r="OJG837" s="163"/>
      <c r="OJH837" s="163"/>
      <c r="OJI837" s="163"/>
      <c r="OJJ837" s="163"/>
      <c r="OJK837" s="163"/>
      <c r="OJL837" s="163"/>
      <c r="OJM837" s="163"/>
      <c r="OJN837" s="163"/>
      <c r="OJO837" s="163"/>
      <c r="OJP837" s="163"/>
      <c r="OJQ837" s="163"/>
      <c r="OJR837" s="163"/>
      <c r="OJS837" s="163"/>
      <c r="OJT837" s="163"/>
      <c r="OJU837" s="163"/>
      <c r="OJV837" s="163"/>
      <c r="OJW837" s="163"/>
      <c r="OJX837" s="163"/>
      <c r="OJY837" s="163"/>
      <c r="OJZ837" s="163"/>
      <c r="OKA837" s="163"/>
      <c r="OKB837" s="163"/>
      <c r="OKC837" s="163"/>
      <c r="OKD837" s="163"/>
      <c r="OKE837" s="163"/>
      <c r="OKF837" s="163"/>
      <c r="OKG837" s="163"/>
      <c r="OKH837" s="163"/>
      <c r="OKI837" s="163"/>
      <c r="OKJ837" s="163"/>
      <c r="OKK837" s="163"/>
      <c r="OKL837" s="163"/>
      <c r="OKM837" s="163"/>
      <c r="OKN837" s="163"/>
      <c r="OKO837" s="163"/>
      <c r="OKP837" s="163"/>
      <c r="OKQ837" s="163"/>
      <c r="OKR837" s="163"/>
      <c r="OKS837" s="163"/>
      <c r="OKT837" s="163"/>
      <c r="OKU837" s="163"/>
      <c r="OKV837" s="163"/>
      <c r="OKW837" s="163"/>
      <c r="OKX837" s="163"/>
      <c r="OKY837" s="163"/>
      <c r="OKZ837" s="163"/>
      <c r="OLA837" s="163"/>
      <c r="OLB837" s="163"/>
      <c r="OLC837" s="163"/>
      <c r="OLD837" s="163"/>
      <c r="OLE837" s="163"/>
      <c r="OLF837" s="163"/>
      <c r="OLG837" s="163"/>
      <c r="OLH837" s="163"/>
      <c r="OLI837" s="163"/>
      <c r="OLJ837" s="163"/>
      <c r="OLK837" s="163"/>
      <c r="OLL837" s="163"/>
      <c r="OLM837" s="163"/>
      <c r="OLN837" s="163"/>
      <c r="OLO837" s="163"/>
      <c r="OLP837" s="163"/>
      <c r="OLQ837" s="163"/>
      <c r="OLR837" s="163"/>
      <c r="OLS837" s="163"/>
      <c r="OLT837" s="163"/>
      <c r="OLU837" s="163"/>
      <c r="OLV837" s="163"/>
      <c r="OLW837" s="163"/>
      <c r="OLX837" s="163"/>
      <c r="OLY837" s="163"/>
      <c r="OLZ837" s="163"/>
      <c r="OMA837" s="163"/>
      <c r="OMB837" s="163"/>
      <c r="OMC837" s="163"/>
      <c r="OMD837" s="163"/>
      <c r="OME837" s="163"/>
      <c r="OMF837" s="163"/>
      <c r="OMG837" s="163"/>
      <c r="OMH837" s="163"/>
      <c r="OMI837" s="163"/>
      <c r="OMJ837" s="163"/>
      <c r="OMK837" s="163"/>
      <c r="OML837" s="163"/>
      <c r="OMM837" s="163"/>
      <c r="OMN837" s="163"/>
      <c r="OMO837" s="163"/>
      <c r="OMP837" s="163"/>
      <c r="OMQ837" s="163"/>
      <c r="OMR837" s="163"/>
      <c r="OMS837" s="163"/>
      <c r="OMT837" s="163"/>
      <c r="OMU837" s="163"/>
      <c r="OMV837" s="163"/>
      <c r="OMW837" s="163"/>
      <c r="OMX837" s="163"/>
      <c r="OMY837" s="163"/>
      <c r="OMZ837" s="163"/>
      <c r="ONA837" s="163"/>
      <c r="ONB837" s="163"/>
      <c r="ONC837" s="163"/>
      <c r="OND837" s="163"/>
      <c r="ONE837" s="163"/>
      <c r="ONF837" s="163"/>
      <c r="ONG837" s="163"/>
      <c r="ONH837" s="163"/>
      <c r="ONI837" s="163"/>
      <c r="ONJ837" s="163"/>
      <c r="ONK837" s="163"/>
      <c r="ONL837" s="163"/>
      <c r="ONM837" s="163"/>
      <c r="ONN837" s="163"/>
      <c r="ONO837" s="163"/>
      <c r="ONP837" s="163"/>
      <c r="ONQ837" s="163"/>
      <c r="ONR837" s="163"/>
      <c r="ONS837" s="163"/>
      <c r="ONT837" s="163"/>
      <c r="ONU837" s="163"/>
      <c r="ONV837" s="163"/>
      <c r="ONW837" s="163"/>
      <c r="ONX837" s="163"/>
      <c r="ONY837" s="163"/>
      <c r="ONZ837" s="163"/>
      <c r="OOA837" s="163"/>
      <c r="OOB837" s="163"/>
      <c r="OOC837" s="163"/>
      <c r="OOD837" s="163"/>
      <c r="OOE837" s="163"/>
      <c r="OOF837" s="163"/>
      <c r="OOG837" s="163"/>
      <c r="OOH837" s="163"/>
      <c r="OOI837" s="163"/>
      <c r="OOJ837" s="163"/>
      <c r="OOK837" s="163"/>
      <c r="OOL837" s="163"/>
      <c r="OOM837" s="163"/>
      <c r="OON837" s="163"/>
      <c r="OOO837" s="163"/>
      <c r="OOP837" s="163"/>
      <c r="OOQ837" s="163"/>
      <c r="OOR837" s="163"/>
      <c r="OOS837" s="163"/>
      <c r="OOT837" s="163"/>
      <c r="OOU837" s="163"/>
      <c r="OOV837" s="163"/>
      <c r="OOW837" s="163"/>
      <c r="OOX837" s="163"/>
      <c r="OOY837" s="163"/>
      <c r="OOZ837" s="163"/>
      <c r="OPA837" s="163"/>
      <c r="OPB837" s="163"/>
      <c r="OPC837" s="163"/>
      <c r="OPD837" s="163"/>
      <c r="OPE837" s="163"/>
      <c r="OPF837" s="163"/>
      <c r="OPG837" s="163"/>
      <c r="OPH837" s="163"/>
      <c r="OPI837" s="163"/>
      <c r="OPJ837" s="163"/>
      <c r="OPK837" s="163"/>
      <c r="OPL837" s="163"/>
      <c r="OPM837" s="163"/>
      <c r="OPN837" s="163"/>
      <c r="OPO837" s="163"/>
      <c r="OPP837" s="163"/>
      <c r="OPQ837" s="163"/>
      <c r="OPR837" s="163"/>
      <c r="OPS837" s="163"/>
      <c r="OPT837" s="163"/>
      <c r="OPU837" s="163"/>
      <c r="OPV837" s="163"/>
      <c r="OPW837" s="163"/>
      <c r="OPX837" s="163"/>
      <c r="OPY837" s="163"/>
      <c r="OPZ837" s="163"/>
      <c r="OQA837" s="163"/>
      <c r="OQB837" s="163"/>
      <c r="OQC837" s="163"/>
      <c r="OQD837" s="163"/>
      <c r="OQE837" s="163"/>
      <c r="OQF837" s="163"/>
      <c r="OQG837" s="163"/>
      <c r="OQH837" s="163"/>
      <c r="OQI837" s="163"/>
      <c r="OQJ837" s="163"/>
      <c r="OQK837" s="163"/>
      <c r="OQL837" s="163"/>
      <c r="OQM837" s="163"/>
      <c r="OQN837" s="163"/>
      <c r="OQO837" s="163"/>
      <c r="OQP837" s="163"/>
      <c r="OQQ837" s="163"/>
      <c r="OQR837" s="163"/>
      <c r="OQS837" s="163"/>
      <c r="OQT837" s="163"/>
      <c r="OQU837" s="163"/>
      <c r="OQV837" s="163"/>
      <c r="OQW837" s="163"/>
      <c r="OQX837" s="163"/>
      <c r="OQY837" s="163"/>
      <c r="OQZ837" s="163"/>
      <c r="ORA837" s="163"/>
      <c r="ORB837" s="163"/>
      <c r="ORC837" s="163"/>
      <c r="ORD837" s="163"/>
      <c r="ORE837" s="163"/>
      <c r="ORF837" s="163"/>
      <c r="ORG837" s="163"/>
      <c r="ORH837" s="163"/>
      <c r="ORI837" s="163"/>
      <c r="ORJ837" s="163"/>
      <c r="ORK837" s="163"/>
      <c r="ORL837" s="163"/>
      <c r="ORM837" s="163"/>
      <c r="ORN837" s="163"/>
      <c r="ORO837" s="163"/>
      <c r="ORP837" s="163"/>
      <c r="ORQ837" s="163"/>
      <c r="ORR837" s="163"/>
      <c r="ORS837" s="163"/>
      <c r="ORT837" s="163"/>
      <c r="ORU837" s="163"/>
      <c r="ORV837" s="163"/>
      <c r="ORW837" s="163"/>
      <c r="ORX837" s="163"/>
      <c r="ORY837" s="163"/>
      <c r="ORZ837" s="163"/>
      <c r="OSA837" s="163"/>
      <c r="OSB837" s="163"/>
      <c r="OSC837" s="163"/>
      <c r="OSD837" s="163"/>
      <c r="OSE837" s="163"/>
      <c r="OSF837" s="163"/>
      <c r="OSG837" s="163"/>
      <c r="OSH837" s="163"/>
      <c r="OSI837" s="163"/>
      <c r="OSJ837" s="163"/>
      <c r="OSK837" s="163"/>
      <c r="OSL837" s="163"/>
      <c r="OSM837" s="163"/>
      <c r="OSN837" s="163"/>
      <c r="OSO837" s="163"/>
      <c r="OSP837" s="163"/>
      <c r="OSQ837" s="163"/>
      <c r="OSR837" s="163"/>
      <c r="OSS837" s="163"/>
      <c r="OST837" s="163"/>
      <c r="OSU837" s="163"/>
      <c r="OSV837" s="163"/>
      <c r="OSW837" s="163"/>
      <c r="OSX837" s="163"/>
      <c r="OSY837" s="163"/>
      <c r="OSZ837" s="163"/>
      <c r="OTA837" s="163"/>
      <c r="OTB837" s="163"/>
      <c r="OTC837" s="163"/>
      <c r="OTD837" s="163"/>
      <c r="OTE837" s="163"/>
      <c r="OTF837" s="163"/>
      <c r="OTG837" s="163"/>
      <c r="OTH837" s="163"/>
      <c r="OTI837" s="163"/>
      <c r="OTJ837" s="163"/>
      <c r="OTK837" s="163"/>
      <c r="OTL837" s="163"/>
      <c r="OTM837" s="163"/>
      <c r="OTN837" s="163"/>
      <c r="OTO837" s="163"/>
      <c r="OTP837" s="163"/>
      <c r="OTQ837" s="163"/>
      <c r="OTR837" s="163"/>
      <c r="OTS837" s="163"/>
      <c r="OTT837" s="163"/>
      <c r="OTU837" s="163"/>
      <c r="OTV837" s="163"/>
      <c r="OTW837" s="163"/>
      <c r="OTX837" s="163"/>
      <c r="OTY837" s="163"/>
      <c r="OTZ837" s="163"/>
      <c r="OUA837" s="163"/>
      <c r="OUB837" s="163"/>
      <c r="OUC837" s="163"/>
      <c r="OUD837" s="163"/>
      <c r="OUE837" s="163"/>
      <c r="OUF837" s="163"/>
      <c r="OUG837" s="163"/>
      <c r="OUH837" s="163"/>
      <c r="OUI837" s="163"/>
      <c r="OUJ837" s="163"/>
      <c r="OUK837" s="163"/>
      <c r="OUL837" s="163"/>
      <c r="OUM837" s="163"/>
      <c r="OUN837" s="163"/>
      <c r="OUO837" s="163"/>
      <c r="OUP837" s="163"/>
      <c r="OUQ837" s="163"/>
      <c r="OUR837" s="163"/>
      <c r="OUS837" s="163"/>
      <c r="OUT837" s="163"/>
      <c r="OUU837" s="163"/>
      <c r="OUV837" s="163"/>
      <c r="OUW837" s="163"/>
      <c r="OUX837" s="163"/>
      <c r="OUY837" s="163"/>
      <c r="OUZ837" s="163"/>
      <c r="OVA837" s="163"/>
      <c r="OVB837" s="163"/>
      <c r="OVC837" s="163"/>
      <c r="OVD837" s="163"/>
      <c r="OVE837" s="163"/>
      <c r="OVF837" s="163"/>
      <c r="OVG837" s="163"/>
      <c r="OVH837" s="163"/>
      <c r="OVI837" s="163"/>
      <c r="OVJ837" s="163"/>
      <c r="OVK837" s="163"/>
      <c r="OVL837" s="163"/>
      <c r="OVM837" s="163"/>
      <c r="OVN837" s="163"/>
      <c r="OVO837" s="163"/>
      <c r="OVP837" s="163"/>
      <c r="OVQ837" s="163"/>
      <c r="OVR837" s="163"/>
      <c r="OVS837" s="163"/>
      <c r="OVT837" s="163"/>
      <c r="OVU837" s="163"/>
      <c r="OVV837" s="163"/>
      <c r="OVW837" s="163"/>
      <c r="OVX837" s="163"/>
      <c r="OVY837" s="163"/>
      <c r="OVZ837" s="163"/>
      <c r="OWA837" s="163"/>
      <c r="OWB837" s="163"/>
      <c r="OWC837" s="163"/>
      <c r="OWD837" s="163"/>
      <c r="OWE837" s="163"/>
      <c r="OWF837" s="163"/>
      <c r="OWG837" s="163"/>
      <c r="OWH837" s="163"/>
      <c r="OWI837" s="163"/>
      <c r="OWJ837" s="163"/>
      <c r="OWK837" s="163"/>
      <c r="OWL837" s="163"/>
      <c r="OWM837" s="163"/>
      <c r="OWN837" s="163"/>
      <c r="OWO837" s="163"/>
      <c r="OWP837" s="163"/>
      <c r="OWQ837" s="163"/>
      <c r="OWR837" s="163"/>
      <c r="OWS837" s="163"/>
      <c r="OWT837" s="163"/>
      <c r="OWU837" s="163"/>
      <c r="OWV837" s="163"/>
      <c r="OWW837" s="163"/>
      <c r="OWX837" s="163"/>
      <c r="OWY837" s="163"/>
      <c r="OWZ837" s="163"/>
      <c r="OXA837" s="163"/>
      <c r="OXB837" s="163"/>
      <c r="OXC837" s="163"/>
      <c r="OXD837" s="163"/>
      <c r="OXE837" s="163"/>
      <c r="OXF837" s="163"/>
      <c r="OXG837" s="163"/>
      <c r="OXH837" s="163"/>
      <c r="OXI837" s="163"/>
      <c r="OXJ837" s="163"/>
      <c r="OXK837" s="163"/>
      <c r="OXL837" s="163"/>
      <c r="OXM837" s="163"/>
      <c r="OXN837" s="163"/>
      <c r="OXO837" s="163"/>
      <c r="OXP837" s="163"/>
      <c r="OXQ837" s="163"/>
      <c r="OXR837" s="163"/>
      <c r="OXS837" s="163"/>
      <c r="OXT837" s="163"/>
      <c r="OXU837" s="163"/>
      <c r="OXV837" s="163"/>
      <c r="OXW837" s="163"/>
      <c r="OXX837" s="163"/>
      <c r="OXY837" s="163"/>
      <c r="OXZ837" s="163"/>
      <c r="OYA837" s="163"/>
      <c r="OYB837" s="163"/>
      <c r="OYC837" s="163"/>
      <c r="OYD837" s="163"/>
      <c r="OYE837" s="163"/>
      <c r="OYF837" s="163"/>
      <c r="OYG837" s="163"/>
      <c r="OYH837" s="163"/>
      <c r="OYI837" s="163"/>
      <c r="OYJ837" s="163"/>
      <c r="OYK837" s="163"/>
      <c r="OYL837" s="163"/>
      <c r="OYM837" s="163"/>
      <c r="OYN837" s="163"/>
      <c r="OYO837" s="163"/>
      <c r="OYP837" s="163"/>
      <c r="OYQ837" s="163"/>
      <c r="OYR837" s="163"/>
      <c r="OYS837" s="163"/>
      <c r="OYT837" s="163"/>
      <c r="OYU837" s="163"/>
      <c r="OYV837" s="163"/>
      <c r="OYW837" s="163"/>
      <c r="OYX837" s="163"/>
      <c r="OYY837" s="163"/>
      <c r="OYZ837" s="163"/>
      <c r="OZA837" s="163"/>
      <c r="OZB837" s="163"/>
      <c r="OZC837" s="163"/>
      <c r="OZD837" s="163"/>
      <c r="OZE837" s="163"/>
      <c r="OZF837" s="163"/>
      <c r="OZG837" s="163"/>
      <c r="OZH837" s="163"/>
      <c r="OZI837" s="163"/>
      <c r="OZJ837" s="163"/>
      <c r="OZK837" s="163"/>
      <c r="OZL837" s="163"/>
      <c r="OZM837" s="163"/>
      <c r="OZN837" s="163"/>
      <c r="OZO837" s="163"/>
      <c r="OZP837" s="163"/>
      <c r="OZQ837" s="163"/>
      <c r="OZR837" s="163"/>
      <c r="OZS837" s="163"/>
      <c r="OZT837" s="163"/>
      <c r="OZU837" s="163"/>
      <c r="OZV837" s="163"/>
      <c r="OZW837" s="163"/>
      <c r="OZX837" s="163"/>
      <c r="OZY837" s="163"/>
      <c r="OZZ837" s="163"/>
      <c r="PAA837" s="163"/>
      <c r="PAB837" s="163"/>
      <c r="PAC837" s="163"/>
      <c r="PAD837" s="163"/>
      <c r="PAE837" s="163"/>
      <c r="PAF837" s="163"/>
      <c r="PAG837" s="163"/>
      <c r="PAH837" s="163"/>
      <c r="PAI837" s="163"/>
      <c r="PAJ837" s="163"/>
      <c r="PAK837" s="163"/>
      <c r="PAL837" s="163"/>
      <c r="PAM837" s="163"/>
      <c r="PAN837" s="163"/>
      <c r="PAO837" s="163"/>
      <c r="PAP837" s="163"/>
      <c r="PAQ837" s="163"/>
      <c r="PAR837" s="163"/>
      <c r="PAS837" s="163"/>
      <c r="PAT837" s="163"/>
      <c r="PAU837" s="163"/>
      <c r="PAV837" s="163"/>
      <c r="PAW837" s="163"/>
      <c r="PAX837" s="163"/>
      <c r="PAY837" s="163"/>
      <c r="PAZ837" s="163"/>
      <c r="PBA837" s="163"/>
      <c r="PBB837" s="163"/>
      <c r="PBC837" s="163"/>
      <c r="PBD837" s="163"/>
      <c r="PBE837" s="163"/>
      <c r="PBF837" s="163"/>
      <c r="PBG837" s="163"/>
      <c r="PBH837" s="163"/>
      <c r="PBI837" s="163"/>
      <c r="PBJ837" s="163"/>
      <c r="PBK837" s="163"/>
      <c r="PBL837" s="163"/>
      <c r="PBM837" s="163"/>
      <c r="PBN837" s="163"/>
      <c r="PBO837" s="163"/>
      <c r="PBP837" s="163"/>
      <c r="PBQ837" s="163"/>
      <c r="PBR837" s="163"/>
      <c r="PBS837" s="163"/>
      <c r="PBT837" s="163"/>
      <c r="PBU837" s="163"/>
      <c r="PBV837" s="163"/>
      <c r="PBW837" s="163"/>
      <c r="PBX837" s="163"/>
      <c r="PBY837" s="163"/>
      <c r="PBZ837" s="163"/>
      <c r="PCA837" s="163"/>
      <c r="PCB837" s="163"/>
      <c r="PCC837" s="163"/>
      <c r="PCD837" s="163"/>
      <c r="PCE837" s="163"/>
      <c r="PCF837" s="163"/>
      <c r="PCG837" s="163"/>
      <c r="PCH837" s="163"/>
      <c r="PCI837" s="163"/>
      <c r="PCJ837" s="163"/>
      <c r="PCK837" s="163"/>
      <c r="PCL837" s="163"/>
      <c r="PCM837" s="163"/>
      <c r="PCN837" s="163"/>
      <c r="PCO837" s="163"/>
      <c r="PCP837" s="163"/>
      <c r="PCQ837" s="163"/>
      <c r="PCR837" s="163"/>
      <c r="PCS837" s="163"/>
      <c r="PCT837" s="163"/>
      <c r="PCU837" s="163"/>
      <c r="PCV837" s="163"/>
      <c r="PCW837" s="163"/>
      <c r="PCX837" s="163"/>
      <c r="PCY837" s="163"/>
      <c r="PCZ837" s="163"/>
      <c r="PDA837" s="163"/>
      <c r="PDB837" s="163"/>
      <c r="PDC837" s="163"/>
      <c r="PDD837" s="163"/>
      <c r="PDE837" s="163"/>
      <c r="PDF837" s="163"/>
      <c r="PDG837" s="163"/>
      <c r="PDH837" s="163"/>
      <c r="PDI837" s="163"/>
      <c r="PDJ837" s="163"/>
      <c r="PDK837" s="163"/>
      <c r="PDL837" s="163"/>
      <c r="PDM837" s="163"/>
      <c r="PDN837" s="163"/>
      <c r="PDO837" s="163"/>
      <c r="PDP837" s="163"/>
      <c r="PDQ837" s="163"/>
      <c r="PDR837" s="163"/>
      <c r="PDS837" s="163"/>
      <c r="PDT837" s="163"/>
      <c r="PDU837" s="163"/>
      <c r="PDV837" s="163"/>
      <c r="PDW837" s="163"/>
      <c r="PDX837" s="163"/>
      <c r="PDY837" s="163"/>
      <c r="PDZ837" s="163"/>
      <c r="PEA837" s="163"/>
      <c r="PEB837" s="163"/>
      <c r="PEC837" s="163"/>
      <c r="PED837" s="163"/>
      <c r="PEE837" s="163"/>
      <c r="PEF837" s="163"/>
      <c r="PEG837" s="163"/>
      <c r="PEH837" s="163"/>
      <c r="PEI837" s="163"/>
      <c r="PEJ837" s="163"/>
      <c r="PEK837" s="163"/>
      <c r="PEL837" s="163"/>
      <c r="PEM837" s="163"/>
      <c r="PEN837" s="163"/>
      <c r="PEO837" s="163"/>
      <c r="PEP837" s="163"/>
      <c r="PEQ837" s="163"/>
      <c r="PER837" s="163"/>
      <c r="PES837" s="163"/>
      <c r="PET837" s="163"/>
      <c r="PEU837" s="163"/>
      <c r="PEV837" s="163"/>
      <c r="PEW837" s="163"/>
      <c r="PEX837" s="163"/>
      <c r="PEY837" s="163"/>
      <c r="PEZ837" s="163"/>
      <c r="PFA837" s="163"/>
      <c r="PFB837" s="163"/>
      <c r="PFC837" s="163"/>
      <c r="PFD837" s="163"/>
      <c r="PFE837" s="163"/>
      <c r="PFF837" s="163"/>
      <c r="PFG837" s="163"/>
      <c r="PFH837" s="163"/>
      <c r="PFI837" s="163"/>
      <c r="PFJ837" s="163"/>
      <c r="PFK837" s="163"/>
      <c r="PFL837" s="163"/>
      <c r="PFM837" s="163"/>
      <c r="PFN837" s="163"/>
      <c r="PFO837" s="163"/>
      <c r="PFP837" s="163"/>
      <c r="PFQ837" s="163"/>
      <c r="PFR837" s="163"/>
      <c r="PFS837" s="163"/>
      <c r="PFT837" s="163"/>
      <c r="PFU837" s="163"/>
      <c r="PFV837" s="163"/>
      <c r="PFW837" s="163"/>
      <c r="PFX837" s="163"/>
      <c r="PFY837" s="163"/>
      <c r="PFZ837" s="163"/>
      <c r="PGA837" s="163"/>
      <c r="PGB837" s="163"/>
      <c r="PGC837" s="163"/>
      <c r="PGD837" s="163"/>
      <c r="PGE837" s="163"/>
      <c r="PGF837" s="163"/>
      <c r="PGG837" s="163"/>
      <c r="PGH837" s="163"/>
      <c r="PGI837" s="163"/>
      <c r="PGJ837" s="163"/>
      <c r="PGK837" s="163"/>
      <c r="PGL837" s="163"/>
      <c r="PGM837" s="163"/>
      <c r="PGN837" s="163"/>
      <c r="PGO837" s="163"/>
      <c r="PGP837" s="163"/>
      <c r="PGQ837" s="163"/>
      <c r="PGR837" s="163"/>
      <c r="PGS837" s="163"/>
      <c r="PGT837" s="163"/>
      <c r="PGU837" s="163"/>
      <c r="PGV837" s="163"/>
      <c r="PGW837" s="163"/>
      <c r="PGX837" s="163"/>
      <c r="PGY837" s="163"/>
      <c r="PGZ837" s="163"/>
      <c r="PHA837" s="163"/>
      <c r="PHB837" s="163"/>
      <c r="PHC837" s="163"/>
      <c r="PHD837" s="163"/>
      <c r="PHE837" s="163"/>
      <c r="PHF837" s="163"/>
      <c r="PHG837" s="163"/>
      <c r="PHH837" s="163"/>
      <c r="PHI837" s="163"/>
      <c r="PHJ837" s="163"/>
      <c r="PHK837" s="163"/>
      <c r="PHL837" s="163"/>
      <c r="PHM837" s="163"/>
      <c r="PHN837" s="163"/>
      <c r="PHO837" s="163"/>
      <c r="PHP837" s="163"/>
      <c r="PHQ837" s="163"/>
      <c r="PHR837" s="163"/>
      <c r="PHS837" s="163"/>
      <c r="PHT837" s="163"/>
      <c r="PHU837" s="163"/>
      <c r="PHV837" s="163"/>
      <c r="PHW837" s="163"/>
      <c r="PHX837" s="163"/>
      <c r="PHY837" s="163"/>
      <c r="PHZ837" s="163"/>
      <c r="PIA837" s="163"/>
      <c r="PIB837" s="163"/>
      <c r="PIC837" s="163"/>
      <c r="PID837" s="163"/>
      <c r="PIE837" s="163"/>
      <c r="PIF837" s="163"/>
      <c r="PIG837" s="163"/>
      <c r="PIH837" s="163"/>
      <c r="PII837" s="163"/>
      <c r="PIJ837" s="163"/>
      <c r="PIK837" s="163"/>
      <c r="PIL837" s="163"/>
      <c r="PIM837" s="163"/>
      <c r="PIN837" s="163"/>
      <c r="PIO837" s="163"/>
      <c r="PIP837" s="163"/>
      <c r="PIQ837" s="163"/>
      <c r="PIR837" s="163"/>
      <c r="PIS837" s="163"/>
      <c r="PIT837" s="163"/>
      <c r="PIU837" s="163"/>
      <c r="PIV837" s="163"/>
      <c r="PIW837" s="163"/>
      <c r="PIX837" s="163"/>
      <c r="PIY837" s="163"/>
      <c r="PIZ837" s="163"/>
      <c r="PJA837" s="163"/>
      <c r="PJB837" s="163"/>
      <c r="PJC837" s="163"/>
      <c r="PJD837" s="163"/>
      <c r="PJE837" s="163"/>
      <c r="PJF837" s="163"/>
      <c r="PJG837" s="163"/>
      <c r="PJH837" s="163"/>
      <c r="PJI837" s="163"/>
      <c r="PJJ837" s="163"/>
      <c r="PJK837" s="163"/>
      <c r="PJL837" s="163"/>
      <c r="PJM837" s="163"/>
      <c r="PJN837" s="163"/>
      <c r="PJO837" s="163"/>
      <c r="PJP837" s="163"/>
      <c r="PJQ837" s="163"/>
      <c r="PJR837" s="163"/>
      <c r="PJS837" s="163"/>
      <c r="PJT837" s="163"/>
      <c r="PJU837" s="163"/>
      <c r="PJV837" s="163"/>
      <c r="PJW837" s="163"/>
      <c r="PJX837" s="163"/>
      <c r="PJY837" s="163"/>
      <c r="PJZ837" s="163"/>
      <c r="PKA837" s="163"/>
      <c r="PKB837" s="163"/>
      <c r="PKC837" s="163"/>
      <c r="PKD837" s="163"/>
      <c r="PKE837" s="163"/>
      <c r="PKF837" s="163"/>
      <c r="PKG837" s="163"/>
      <c r="PKH837" s="163"/>
      <c r="PKI837" s="163"/>
      <c r="PKJ837" s="163"/>
      <c r="PKK837" s="163"/>
      <c r="PKL837" s="163"/>
      <c r="PKM837" s="163"/>
      <c r="PKN837" s="163"/>
      <c r="PKO837" s="163"/>
      <c r="PKP837" s="163"/>
      <c r="PKQ837" s="163"/>
      <c r="PKR837" s="163"/>
      <c r="PKS837" s="163"/>
      <c r="PKT837" s="163"/>
      <c r="PKU837" s="163"/>
      <c r="PKV837" s="163"/>
      <c r="PKW837" s="163"/>
      <c r="PKX837" s="163"/>
      <c r="PKY837" s="163"/>
      <c r="PKZ837" s="163"/>
      <c r="PLA837" s="163"/>
      <c r="PLB837" s="163"/>
      <c r="PLC837" s="163"/>
      <c r="PLD837" s="163"/>
      <c r="PLE837" s="163"/>
      <c r="PLF837" s="163"/>
      <c r="PLG837" s="163"/>
      <c r="PLH837" s="163"/>
      <c r="PLI837" s="163"/>
      <c r="PLJ837" s="163"/>
      <c r="PLK837" s="163"/>
      <c r="PLL837" s="163"/>
      <c r="PLM837" s="163"/>
      <c r="PLN837" s="163"/>
      <c r="PLO837" s="163"/>
      <c r="PLP837" s="163"/>
      <c r="PLQ837" s="163"/>
      <c r="PLR837" s="163"/>
      <c r="PLS837" s="163"/>
      <c r="PLT837" s="163"/>
      <c r="PLU837" s="163"/>
      <c r="PLV837" s="163"/>
      <c r="PLW837" s="163"/>
      <c r="PLX837" s="163"/>
      <c r="PLY837" s="163"/>
      <c r="PLZ837" s="163"/>
      <c r="PMA837" s="163"/>
      <c r="PMB837" s="163"/>
      <c r="PMC837" s="163"/>
      <c r="PMD837" s="163"/>
      <c r="PME837" s="163"/>
      <c r="PMF837" s="163"/>
      <c r="PMG837" s="163"/>
      <c r="PMH837" s="163"/>
      <c r="PMI837" s="163"/>
      <c r="PMJ837" s="163"/>
      <c r="PMK837" s="163"/>
      <c r="PML837" s="163"/>
      <c r="PMM837" s="163"/>
      <c r="PMN837" s="163"/>
      <c r="PMO837" s="163"/>
      <c r="PMP837" s="163"/>
      <c r="PMQ837" s="163"/>
      <c r="PMR837" s="163"/>
      <c r="PMS837" s="163"/>
      <c r="PMT837" s="163"/>
      <c r="PMU837" s="163"/>
      <c r="PMV837" s="163"/>
      <c r="PMW837" s="163"/>
      <c r="PMX837" s="163"/>
      <c r="PMY837" s="163"/>
      <c r="PMZ837" s="163"/>
      <c r="PNA837" s="163"/>
      <c r="PNB837" s="163"/>
      <c r="PNC837" s="163"/>
      <c r="PND837" s="163"/>
      <c r="PNE837" s="163"/>
      <c r="PNF837" s="163"/>
      <c r="PNG837" s="163"/>
      <c r="PNH837" s="163"/>
      <c r="PNI837" s="163"/>
      <c r="PNJ837" s="163"/>
      <c r="PNK837" s="163"/>
      <c r="PNL837" s="163"/>
      <c r="PNM837" s="163"/>
      <c r="PNN837" s="163"/>
      <c r="PNO837" s="163"/>
      <c r="PNP837" s="163"/>
      <c r="PNQ837" s="163"/>
      <c r="PNR837" s="163"/>
      <c r="PNS837" s="163"/>
      <c r="PNT837" s="163"/>
      <c r="PNU837" s="163"/>
      <c r="PNV837" s="163"/>
      <c r="PNW837" s="163"/>
      <c r="PNX837" s="163"/>
      <c r="PNY837" s="163"/>
      <c r="PNZ837" s="163"/>
      <c r="POA837" s="163"/>
      <c r="POB837" s="163"/>
      <c r="POC837" s="163"/>
      <c r="POD837" s="163"/>
      <c r="POE837" s="163"/>
      <c r="POF837" s="163"/>
      <c r="POG837" s="163"/>
      <c r="POH837" s="163"/>
      <c r="POI837" s="163"/>
      <c r="POJ837" s="163"/>
      <c r="POK837" s="163"/>
      <c r="POL837" s="163"/>
      <c r="POM837" s="163"/>
      <c r="PON837" s="163"/>
      <c r="POO837" s="163"/>
      <c r="POP837" s="163"/>
      <c r="POQ837" s="163"/>
      <c r="POR837" s="163"/>
      <c r="POS837" s="163"/>
      <c r="POT837" s="163"/>
      <c r="POU837" s="163"/>
      <c r="POV837" s="163"/>
      <c r="POW837" s="163"/>
      <c r="POX837" s="163"/>
      <c r="POY837" s="163"/>
      <c r="POZ837" s="163"/>
      <c r="PPA837" s="163"/>
      <c r="PPB837" s="163"/>
      <c r="PPC837" s="163"/>
      <c r="PPD837" s="163"/>
      <c r="PPE837" s="163"/>
      <c r="PPF837" s="163"/>
      <c r="PPG837" s="163"/>
      <c r="PPH837" s="163"/>
      <c r="PPI837" s="163"/>
      <c r="PPJ837" s="163"/>
      <c r="PPK837" s="163"/>
      <c r="PPL837" s="163"/>
      <c r="PPM837" s="163"/>
      <c r="PPN837" s="163"/>
      <c r="PPO837" s="163"/>
      <c r="PPP837" s="163"/>
      <c r="PPQ837" s="163"/>
      <c r="PPR837" s="163"/>
      <c r="PPS837" s="163"/>
      <c r="PPT837" s="163"/>
      <c r="PPU837" s="163"/>
      <c r="PPV837" s="163"/>
      <c r="PPW837" s="163"/>
      <c r="PPX837" s="163"/>
      <c r="PPY837" s="163"/>
      <c r="PPZ837" s="163"/>
      <c r="PQA837" s="163"/>
      <c r="PQB837" s="163"/>
      <c r="PQC837" s="163"/>
      <c r="PQD837" s="163"/>
      <c r="PQE837" s="163"/>
      <c r="PQF837" s="163"/>
      <c r="PQG837" s="163"/>
      <c r="PQH837" s="163"/>
      <c r="PQI837" s="163"/>
      <c r="PQJ837" s="163"/>
      <c r="PQK837" s="163"/>
      <c r="PQL837" s="163"/>
      <c r="PQM837" s="163"/>
      <c r="PQN837" s="163"/>
      <c r="PQO837" s="163"/>
      <c r="PQP837" s="163"/>
      <c r="PQQ837" s="163"/>
      <c r="PQR837" s="163"/>
      <c r="PQS837" s="163"/>
      <c r="PQT837" s="163"/>
      <c r="PQU837" s="163"/>
      <c r="PQV837" s="163"/>
      <c r="PQW837" s="163"/>
      <c r="PQX837" s="163"/>
      <c r="PQY837" s="163"/>
      <c r="PQZ837" s="163"/>
      <c r="PRA837" s="163"/>
      <c r="PRB837" s="163"/>
      <c r="PRC837" s="163"/>
      <c r="PRD837" s="163"/>
      <c r="PRE837" s="163"/>
      <c r="PRF837" s="163"/>
      <c r="PRG837" s="163"/>
      <c r="PRH837" s="163"/>
      <c r="PRI837" s="163"/>
      <c r="PRJ837" s="163"/>
      <c r="PRK837" s="163"/>
      <c r="PRL837" s="163"/>
      <c r="PRM837" s="163"/>
      <c r="PRN837" s="163"/>
      <c r="PRO837" s="163"/>
      <c r="PRP837" s="163"/>
      <c r="PRQ837" s="163"/>
      <c r="PRR837" s="163"/>
      <c r="PRS837" s="163"/>
      <c r="PRT837" s="163"/>
      <c r="PRU837" s="163"/>
      <c r="PRV837" s="163"/>
      <c r="PRW837" s="163"/>
      <c r="PRX837" s="163"/>
      <c r="PRY837" s="163"/>
      <c r="PRZ837" s="163"/>
      <c r="PSA837" s="163"/>
      <c r="PSB837" s="163"/>
      <c r="PSC837" s="163"/>
      <c r="PSD837" s="163"/>
      <c r="PSE837" s="163"/>
      <c r="PSF837" s="163"/>
      <c r="PSG837" s="163"/>
      <c r="PSH837" s="163"/>
      <c r="PSI837" s="163"/>
      <c r="PSJ837" s="163"/>
      <c r="PSK837" s="163"/>
      <c r="PSL837" s="163"/>
      <c r="PSM837" s="163"/>
      <c r="PSN837" s="163"/>
      <c r="PSO837" s="163"/>
      <c r="PSP837" s="163"/>
      <c r="PSQ837" s="163"/>
      <c r="PSR837" s="163"/>
      <c r="PSS837" s="163"/>
      <c r="PST837" s="163"/>
      <c r="PSU837" s="163"/>
      <c r="PSV837" s="163"/>
      <c r="PSW837" s="163"/>
      <c r="PSX837" s="163"/>
      <c r="PSY837" s="163"/>
      <c r="PSZ837" s="163"/>
      <c r="PTA837" s="163"/>
      <c r="PTB837" s="163"/>
      <c r="PTC837" s="163"/>
      <c r="PTD837" s="163"/>
      <c r="PTE837" s="163"/>
      <c r="PTF837" s="163"/>
      <c r="PTG837" s="163"/>
      <c r="PTH837" s="163"/>
      <c r="PTI837" s="163"/>
      <c r="PTJ837" s="163"/>
      <c r="PTK837" s="163"/>
      <c r="PTL837" s="163"/>
      <c r="PTM837" s="163"/>
      <c r="PTN837" s="163"/>
      <c r="PTO837" s="163"/>
      <c r="PTP837" s="163"/>
      <c r="PTQ837" s="163"/>
      <c r="PTR837" s="163"/>
      <c r="PTS837" s="163"/>
      <c r="PTT837" s="163"/>
      <c r="PTU837" s="163"/>
      <c r="PTV837" s="163"/>
      <c r="PTW837" s="163"/>
      <c r="PTX837" s="163"/>
      <c r="PTY837" s="163"/>
      <c r="PTZ837" s="163"/>
      <c r="PUA837" s="163"/>
      <c r="PUB837" s="163"/>
      <c r="PUC837" s="163"/>
      <c r="PUD837" s="163"/>
      <c r="PUE837" s="163"/>
      <c r="PUF837" s="163"/>
      <c r="PUG837" s="163"/>
      <c r="PUH837" s="163"/>
      <c r="PUI837" s="163"/>
      <c r="PUJ837" s="163"/>
      <c r="PUK837" s="163"/>
      <c r="PUL837" s="163"/>
      <c r="PUM837" s="163"/>
      <c r="PUN837" s="163"/>
      <c r="PUO837" s="163"/>
      <c r="PUP837" s="163"/>
      <c r="PUQ837" s="163"/>
      <c r="PUR837" s="163"/>
      <c r="PUS837" s="163"/>
      <c r="PUT837" s="163"/>
      <c r="PUU837" s="163"/>
      <c r="PUV837" s="163"/>
      <c r="PUW837" s="163"/>
      <c r="PUX837" s="163"/>
      <c r="PUY837" s="163"/>
      <c r="PUZ837" s="163"/>
      <c r="PVA837" s="163"/>
      <c r="PVB837" s="163"/>
      <c r="PVC837" s="163"/>
      <c r="PVD837" s="163"/>
      <c r="PVE837" s="163"/>
      <c r="PVF837" s="163"/>
      <c r="PVG837" s="163"/>
      <c r="PVH837" s="163"/>
      <c r="PVI837" s="163"/>
      <c r="PVJ837" s="163"/>
      <c r="PVK837" s="163"/>
      <c r="PVL837" s="163"/>
      <c r="PVM837" s="163"/>
      <c r="PVN837" s="163"/>
      <c r="PVO837" s="163"/>
      <c r="PVP837" s="163"/>
      <c r="PVQ837" s="163"/>
      <c r="PVR837" s="163"/>
      <c r="PVS837" s="163"/>
      <c r="PVT837" s="163"/>
      <c r="PVU837" s="163"/>
      <c r="PVV837" s="163"/>
      <c r="PVW837" s="163"/>
      <c r="PVX837" s="163"/>
      <c r="PVY837" s="163"/>
      <c r="PVZ837" s="163"/>
      <c r="PWA837" s="163"/>
      <c r="PWB837" s="163"/>
      <c r="PWC837" s="163"/>
      <c r="PWD837" s="163"/>
      <c r="PWE837" s="163"/>
      <c r="PWF837" s="163"/>
      <c r="PWG837" s="163"/>
      <c r="PWH837" s="163"/>
      <c r="PWI837" s="163"/>
      <c r="PWJ837" s="163"/>
      <c r="PWK837" s="163"/>
      <c r="PWL837" s="163"/>
      <c r="PWM837" s="163"/>
      <c r="PWN837" s="163"/>
      <c r="PWO837" s="163"/>
      <c r="PWP837" s="163"/>
      <c r="PWQ837" s="163"/>
      <c r="PWR837" s="163"/>
      <c r="PWS837" s="163"/>
      <c r="PWT837" s="163"/>
      <c r="PWU837" s="163"/>
      <c r="PWV837" s="163"/>
      <c r="PWW837" s="163"/>
      <c r="PWX837" s="163"/>
      <c r="PWY837" s="163"/>
      <c r="PWZ837" s="163"/>
      <c r="PXA837" s="163"/>
      <c r="PXB837" s="163"/>
      <c r="PXC837" s="163"/>
      <c r="PXD837" s="163"/>
      <c r="PXE837" s="163"/>
      <c r="PXF837" s="163"/>
      <c r="PXG837" s="163"/>
      <c r="PXH837" s="163"/>
      <c r="PXI837" s="163"/>
      <c r="PXJ837" s="163"/>
      <c r="PXK837" s="163"/>
      <c r="PXL837" s="163"/>
      <c r="PXM837" s="163"/>
      <c r="PXN837" s="163"/>
      <c r="PXO837" s="163"/>
      <c r="PXP837" s="163"/>
      <c r="PXQ837" s="163"/>
      <c r="PXR837" s="163"/>
      <c r="PXS837" s="163"/>
      <c r="PXT837" s="163"/>
      <c r="PXU837" s="163"/>
      <c r="PXV837" s="163"/>
      <c r="PXW837" s="163"/>
      <c r="PXX837" s="163"/>
      <c r="PXY837" s="163"/>
      <c r="PXZ837" s="163"/>
      <c r="PYA837" s="163"/>
      <c r="PYB837" s="163"/>
      <c r="PYC837" s="163"/>
      <c r="PYD837" s="163"/>
      <c r="PYE837" s="163"/>
      <c r="PYF837" s="163"/>
      <c r="PYG837" s="163"/>
      <c r="PYH837" s="163"/>
      <c r="PYI837" s="163"/>
      <c r="PYJ837" s="163"/>
      <c r="PYK837" s="163"/>
      <c r="PYL837" s="163"/>
      <c r="PYM837" s="163"/>
      <c r="PYN837" s="163"/>
      <c r="PYO837" s="163"/>
      <c r="PYP837" s="163"/>
      <c r="PYQ837" s="163"/>
      <c r="PYR837" s="163"/>
      <c r="PYS837" s="163"/>
      <c r="PYT837" s="163"/>
      <c r="PYU837" s="163"/>
      <c r="PYV837" s="163"/>
      <c r="PYW837" s="163"/>
      <c r="PYX837" s="163"/>
      <c r="PYY837" s="163"/>
      <c r="PYZ837" s="163"/>
      <c r="PZA837" s="163"/>
      <c r="PZB837" s="163"/>
      <c r="PZC837" s="163"/>
      <c r="PZD837" s="163"/>
      <c r="PZE837" s="163"/>
      <c r="PZF837" s="163"/>
      <c r="PZG837" s="163"/>
      <c r="PZH837" s="163"/>
      <c r="PZI837" s="163"/>
      <c r="PZJ837" s="163"/>
      <c r="PZK837" s="163"/>
      <c r="PZL837" s="163"/>
      <c r="PZM837" s="163"/>
      <c r="PZN837" s="163"/>
      <c r="PZO837" s="163"/>
      <c r="PZP837" s="163"/>
      <c r="PZQ837" s="163"/>
      <c r="PZR837" s="163"/>
      <c r="PZS837" s="163"/>
      <c r="PZT837" s="163"/>
      <c r="PZU837" s="163"/>
      <c r="PZV837" s="163"/>
      <c r="PZW837" s="163"/>
      <c r="PZX837" s="163"/>
      <c r="PZY837" s="163"/>
      <c r="PZZ837" s="163"/>
      <c r="QAA837" s="163"/>
      <c r="QAB837" s="163"/>
      <c r="QAC837" s="163"/>
      <c r="QAD837" s="163"/>
      <c r="QAE837" s="163"/>
      <c r="QAF837" s="163"/>
      <c r="QAG837" s="163"/>
      <c r="QAH837" s="163"/>
      <c r="QAI837" s="163"/>
      <c r="QAJ837" s="163"/>
      <c r="QAK837" s="163"/>
      <c r="QAL837" s="163"/>
      <c r="QAM837" s="163"/>
      <c r="QAN837" s="163"/>
      <c r="QAO837" s="163"/>
      <c r="QAP837" s="163"/>
      <c r="QAQ837" s="163"/>
      <c r="QAR837" s="163"/>
      <c r="QAS837" s="163"/>
      <c r="QAT837" s="163"/>
      <c r="QAU837" s="163"/>
      <c r="QAV837" s="163"/>
      <c r="QAW837" s="163"/>
      <c r="QAX837" s="163"/>
      <c r="QAY837" s="163"/>
      <c r="QAZ837" s="163"/>
      <c r="QBA837" s="163"/>
      <c r="QBB837" s="163"/>
      <c r="QBC837" s="163"/>
      <c r="QBD837" s="163"/>
      <c r="QBE837" s="163"/>
      <c r="QBF837" s="163"/>
      <c r="QBG837" s="163"/>
      <c r="QBH837" s="163"/>
      <c r="QBI837" s="163"/>
      <c r="QBJ837" s="163"/>
      <c r="QBK837" s="163"/>
      <c r="QBL837" s="163"/>
      <c r="QBM837" s="163"/>
      <c r="QBN837" s="163"/>
      <c r="QBO837" s="163"/>
      <c r="QBP837" s="163"/>
      <c r="QBQ837" s="163"/>
      <c r="QBR837" s="163"/>
      <c r="QBS837" s="163"/>
      <c r="QBT837" s="163"/>
      <c r="QBU837" s="163"/>
      <c r="QBV837" s="163"/>
      <c r="QBW837" s="163"/>
      <c r="QBX837" s="163"/>
      <c r="QBY837" s="163"/>
      <c r="QBZ837" s="163"/>
      <c r="QCA837" s="163"/>
      <c r="QCB837" s="163"/>
      <c r="QCC837" s="163"/>
      <c r="QCD837" s="163"/>
      <c r="QCE837" s="163"/>
      <c r="QCF837" s="163"/>
      <c r="QCG837" s="163"/>
      <c r="QCH837" s="163"/>
      <c r="QCI837" s="163"/>
      <c r="QCJ837" s="163"/>
      <c r="QCK837" s="163"/>
      <c r="QCL837" s="163"/>
      <c r="QCM837" s="163"/>
      <c r="QCN837" s="163"/>
      <c r="QCO837" s="163"/>
      <c r="QCP837" s="163"/>
      <c r="QCQ837" s="163"/>
      <c r="QCR837" s="163"/>
      <c r="QCS837" s="163"/>
      <c r="QCT837" s="163"/>
      <c r="QCU837" s="163"/>
      <c r="QCV837" s="163"/>
      <c r="QCW837" s="163"/>
      <c r="QCX837" s="163"/>
      <c r="QCY837" s="163"/>
      <c r="QCZ837" s="163"/>
      <c r="QDA837" s="163"/>
      <c r="QDB837" s="163"/>
      <c r="QDC837" s="163"/>
      <c r="QDD837" s="163"/>
      <c r="QDE837" s="163"/>
      <c r="QDF837" s="163"/>
      <c r="QDG837" s="163"/>
      <c r="QDH837" s="163"/>
      <c r="QDI837" s="163"/>
      <c r="QDJ837" s="163"/>
      <c r="QDK837" s="163"/>
      <c r="QDL837" s="163"/>
      <c r="QDM837" s="163"/>
      <c r="QDN837" s="163"/>
      <c r="QDO837" s="163"/>
      <c r="QDP837" s="163"/>
      <c r="QDQ837" s="163"/>
      <c r="QDR837" s="163"/>
      <c r="QDS837" s="163"/>
      <c r="QDT837" s="163"/>
      <c r="QDU837" s="163"/>
      <c r="QDV837" s="163"/>
      <c r="QDW837" s="163"/>
      <c r="QDX837" s="163"/>
      <c r="QDY837" s="163"/>
      <c r="QDZ837" s="163"/>
      <c r="QEA837" s="163"/>
      <c r="QEB837" s="163"/>
      <c r="QEC837" s="163"/>
      <c r="QED837" s="163"/>
      <c r="QEE837" s="163"/>
      <c r="QEF837" s="163"/>
      <c r="QEG837" s="163"/>
      <c r="QEH837" s="163"/>
      <c r="QEI837" s="163"/>
      <c r="QEJ837" s="163"/>
      <c r="QEK837" s="163"/>
      <c r="QEL837" s="163"/>
      <c r="QEM837" s="163"/>
      <c r="QEN837" s="163"/>
      <c r="QEO837" s="163"/>
      <c r="QEP837" s="163"/>
      <c r="QEQ837" s="163"/>
      <c r="QER837" s="163"/>
      <c r="QES837" s="163"/>
      <c r="QET837" s="163"/>
      <c r="QEU837" s="163"/>
      <c r="QEV837" s="163"/>
      <c r="QEW837" s="163"/>
      <c r="QEX837" s="163"/>
      <c r="QEY837" s="163"/>
      <c r="QEZ837" s="163"/>
      <c r="QFA837" s="163"/>
      <c r="QFB837" s="163"/>
      <c r="QFC837" s="163"/>
      <c r="QFD837" s="163"/>
      <c r="QFE837" s="163"/>
      <c r="QFF837" s="163"/>
      <c r="QFG837" s="163"/>
      <c r="QFH837" s="163"/>
      <c r="QFI837" s="163"/>
      <c r="QFJ837" s="163"/>
      <c r="QFK837" s="163"/>
      <c r="QFL837" s="163"/>
      <c r="QFM837" s="163"/>
      <c r="QFN837" s="163"/>
      <c r="QFO837" s="163"/>
      <c r="QFP837" s="163"/>
      <c r="QFQ837" s="163"/>
      <c r="QFR837" s="163"/>
      <c r="QFS837" s="163"/>
      <c r="QFT837" s="163"/>
      <c r="QFU837" s="163"/>
      <c r="QFV837" s="163"/>
      <c r="QFW837" s="163"/>
      <c r="QFX837" s="163"/>
      <c r="QFY837" s="163"/>
      <c r="QFZ837" s="163"/>
      <c r="QGA837" s="163"/>
      <c r="QGB837" s="163"/>
      <c r="QGC837" s="163"/>
      <c r="QGD837" s="163"/>
      <c r="QGE837" s="163"/>
      <c r="QGF837" s="163"/>
      <c r="QGG837" s="163"/>
      <c r="QGH837" s="163"/>
      <c r="QGI837" s="163"/>
      <c r="QGJ837" s="163"/>
      <c r="QGK837" s="163"/>
      <c r="QGL837" s="163"/>
      <c r="QGM837" s="163"/>
      <c r="QGN837" s="163"/>
      <c r="QGO837" s="163"/>
      <c r="QGP837" s="163"/>
      <c r="QGQ837" s="163"/>
      <c r="QGR837" s="163"/>
      <c r="QGS837" s="163"/>
      <c r="QGT837" s="163"/>
      <c r="QGU837" s="163"/>
      <c r="QGV837" s="163"/>
      <c r="QGW837" s="163"/>
      <c r="QGX837" s="163"/>
      <c r="QGY837" s="163"/>
      <c r="QGZ837" s="163"/>
      <c r="QHA837" s="163"/>
      <c r="QHB837" s="163"/>
      <c r="QHC837" s="163"/>
      <c r="QHD837" s="163"/>
      <c r="QHE837" s="163"/>
      <c r="QHF837" s="163"/>
      <c r="QHG837" s="163"/>
      <c r="QHH837" s="163"/>
      <c r="QHI837" s="163"/>
      <c r="QHJ837" s="163"/>
      <c r="QHK837" s="163"/>
      <c r="QHL837" s="163"/>
      <c r="QHM837" s="163"/>
      <c r="QHN837" s="163"/>
      <c r="QHO837" s="163"/>
      <c r="QHP837" s="163"/>
      <c r="QHQ837" s="163"/>
      <c r="QHR837" s="163"/>
      <c r="QHS837" s="163"/>
      <c r="QHT837" s="163"/>
      <c r="QHU837" s="163"/>
      <c r="QHV837" s="163"/>
      <c r="QHW837" s="163"/>
      <c r="QHX837" s="163"/>
      <c r="QHY837" s="163"/>
      <c r="QHZ837" s="163"/>
      <c r="QIA837" s="163"/>
      <c r="QIB837" s="163"/>
      <c r="QIC837" s="163"/>
      <c r="QID837" s="163"/>
      <c r="QIE837" s="163"/>
      <c r="QIF837" s="163"/>
      <c r="QIG837" s="163"/>
      <c r="QIH837" s="163"/>
      <c r="QII837" s="163"/>
      <c r="QIJ837" s="163"/>
      <c r="QIK837" s="163"/>
      <c r="QIL837" s="163"/>
      <c r="QIM837" s="163"/>
      <c r="QIN837" s="163"/>
      <c r="QIO837" s="163"/>
      <c r="QIP837" s="163"/>
      <c r="QIQ837" s="163"/>
      <c r="QIR837" s="163"/>
      <c r="QIS837" s="163"/>
      <c r="QIT837" s="163"/>
      <c r="QIU837" s="163"/>
      <c r="QIV837" s="163"/>
      <c r="QIW837" s="163"/>
      <c r="QIX837" s="163"/>
      <c r="QIY837" s="163"/>
      <c r="QIZ837" s="163"/>
      <c r="QJA837" s="163"/>
      <c r="QJB837" s="163"/>
      <c r="QJC837" s="163"/>
      <c r="QJD837" s="163"/>
      <c r="QJE837" s="163"/>
      <c r="QJF837" s="163"/>
      <c r="QJG837" s="163"/>
      <c r="QJH837" s="163"/>
      <c r="QJI837" s="163"/>
      <c r="QJJ837" s="163"/>
      <c r="QJK837" s="163"/>
      <c r="QJL837" s="163"/>
      <c r="QJM837" s="163"/>
      <c r="QJN837" s="163"/>
      <c r="QJO837" s="163"/>
      <c r="QJP837" s="163"/>
      <c r="QJQ837" s="163"/>
      <c r="QJR837" s="163"/>
      <c r="QJS837" s="163"/>
      <c r="QJT837" s="163"/>
      <c r="QJU837" s="163"/>
      <c r="QJV837" s="163"/>
      <c r="QJW837" s="163"/>
      <c r="QJX837" s="163"/>
      <c r="QJY837" s="163"/>
      <c r="QJZ837" s="163"/>
      <c r="QKA837" s="163"/>
      <c r="QKB837" s="163"/>
      <c r="QKC837" s="163"/>
      <c r="QKD837" s="163"/>
      <c r="QKE837" s="163"/>
      <c r="QKF837" s="163"/>
      <c r="QKG837" s="163"/>
      <c r="QKH837" s="163"/>
      <c r="QKI837" s="163"/>
      <c r="QKJ837" s="163"/>
      <c r="QKK837" s="163"/>
      <c r="QKL837" s="163"/>
      <c r="QKM837" s="163"/>
      <c r="QKN837" s="163"/>
      <c r="QKO837" s="163"/>
      <c r="QKP837" s="163"/>
      <c r="QKQ837" s="163"/>
      <c r="QKR837" s="163"/>
      <c r="QKS837" s="163"/>
      <c r="QKT837" s="163"/>
      <c r="QKU837" s="163"/>
      <c r="QKV837" s="163"/>
      <c r="QKW837" s="163"/>
      <c r="QKX837" s="163"/>
      <c r="QKY837" s="163"/>
      <c r="QKZ837" s="163"/>
      <c r="QLA837" s="163"/>
      <c r="QLB837" s="163"/>
      <c r="QLC837" s="163"/>
      <c r="QLD837" s="163"/>
      <c r="QLE837" s="163"/>
      <c r="QLF837" s="163"/>
      <c r="QLG837" s="163"/>
      <c r="QLH837" s="163"/>
      <c r="QLI837" s="163"/>
      <c r="QLJ837" s="163"/>
      <c r="QLK837" s="163"/>
      <c r="QLL837" s="163"/>
      <c r="QLM837" s="163"/>
      <c r="QLN837" s="163"/>
      <c r="QLO837" s="163"/>
      <c r="QLP837" s="163"/>
      <c r="QLQ837" s="163"/>
      <c r="QLR837" s="163"/>
      <c r="QLS837" s="163"/>
      <c r="QLT837" s="163"/>
      <c r="QLU837" s="163"/>
      <c r="QLV837" s="163"/>
      <c r="QLW837" s="163"/>
      <c r="QLX837" s="163"/>
      <c r="QLY837" s="163"/>
      <c r="QLZ837" s="163"/>
      <c r="QMA837" s="163"/>
      <c r="QMB837" s="163"/>
      <c r="QMC837" s="163"/>
      <c r="QMD837" s="163"/>
      <c r="QME837" s="163"/>
      <c r="QMF837" s="163"/>
      <c r="QMG837" s="163"/>
      <c r="QMH837" s="163"/>
      <c r="QMI837" s="163"/>
      <c r="QMJ837" s="163"/>
      <c r="QMK837" s="163"/>
      <c r="QML837" s="163"/>
      <c r="QMM837" s="163"/>
      <c r="QMN837" s="163"/>
      <c r="QMO837" s="163"/>
      <c r="QMP837" s="163"/>
      <c r="QMQ837" s="163"/>
      <c r="QMR837" s="163"/>
      <c r="QMS837" s="163"/>
      <c r="QMT837" s="163"/>
      <c r="QMU837" s="163"/>
      <c r="QMV837" s="163"/>
      <c r="QMW837" s="163"/>
      <c r="QMX837" s="163"/>
      <c r="QMY837" s="163"/>
      <c r="QMZ837" s="163"/>
      <c r="QNA837" s="163"/>
      <c r="QNB837" s="163"/>
      <c r="QNC837" s="163"/>
      <c r="QND837" s="163"/>
      <c r="QNE837" s="163"/>
      <c r="QNF837" s="163"/>
      <c r="QNG837" s="163"/>
      <c r="QNH837" s="163"/>
      <c r="QNI837" s="163"/>
      <c r="QNJ837" s="163"/>
      <c r="QNK837" s="163"/>
      <c r="QNL837" s="163"/>
      <c r="QNM837" s="163"/>
      <c r="QNN837" s="163"/>
      <c r="QNO837" s="163"/>
      <c r="QNP837" s="163"/>
      <c r="QNQ837" s="163"/>
      <c r="QNR837" s="163"/>
      <c r="QNS837" s="163"/>
      <c r="QNT837" s="163"/>
      <c r="QNU837" s="163"/>
      <c r="QNV837" s="163"/>
      <c r="QNW837" s="163"/>
      <c r="QNX837" s="163"/>
      <c r="QNY837" s="163"/>
      <c r="QNZ837" s="163"/>
      <c r="QOA837" s="163"/>
      <c r="QOB837" s="163"/>
      <c r="QOC837" s="163"/>
      <c r="QOD837" s="163"/>
      <c r="QOE837" s="163"/>
      <c r="QOF837" s="163"/>
      <c r="QOG837" s="163"/>
      <c r="QOH837" s="163"/>
      <c r="QOI837" s="163"/>
      <c r="QOJ837" s="163"/>
      <c r="QOK837" s="163"/>
      <c r="QOL837" s="163"/>
      <c r="QOM837" s="163"/>
      <c r="QON837" s="163"/>
      <c r="QOO837" s="163"/>
      <c r="QOP837" s="163"/>
      <c r="QOQ837" s="163"/>
      <c r="QOR837" s="163"/>
      <c r="QOS837" s="163"/>
      <c r="QOT837" s="163"/>
      <c r="QOU837" s="163"/>
      <c r="QOV837" s="163"/>
      <c r="QOW837" s="163"/>
      <c r="QOX837" s="163"/>
      <c r="QOY837" s="163"/>
      <c r="QOZ837" s="163"/>
      <c r="QPA837" s="163"/>
      <c r="QPB837" s="163"/>
      <c r="QPC837" s="163"/>
      <c r="QPD837" s="163"/>
      <c r="QPE837" s="163"/>
      <c r="QPF837" s="163"/>
      <c r="QPG837" s="163"/>
      <c r="QPH837" s="163"/>
      <c r="QPI837" s="163"/>
      <c r="QPJ837" s="163"/>
      <c r="QPK837" s="163"/>
      <c r="QPL837" s="163"/>
      <c r="QPM837" s="163"/>
      <c r="QPN837" s="163"/>
      <c r="QPO837" s="163"/>
      <c r="QPP837" s="163"/>
      <c r="QPQ837" s="163"/>
      <c r="QPR837" s="163"/>
      <c r="QPS837" s="163"/>
      <c r="QPT837" s="163"/>
      <c r="QPU837" s="163"/>
      <c r="QPV837" s="163"/>
      <c r="QPW837" s="163"/>
      <c r="QPX837" s="163"/>
      <c r="QPY837" s="163"/>
      <c r="QPZ837" s="163"/>
      <c r="QQA837" s="163"/>
      <c r="QQB837" s="163"/>
      <c r="QQC837" s="163"/>
      <c r="QQD837" s="163"/>
      <c r="QQE837" s="163"/>
      <c r="QQF837" s="163"/>
      <c r="QQG837" s="163"/>
      <c r="QQH837" s="163"/>
      <c r="QQI837" s="163"/>
      <c r="QQJ837" s="163"/>
      <c r="QQK837" s="163"/>
      <c r="QQL837" s="163"/>
      <c r="QQM837" s="163"/>
      <c r="QQN837" s="163"/>
      <c r="QQO837" s="163"/>
      <c r="QQP837" s="163"/>
      <c r="QQQ837" s="163"/>
      <c r="QQR837" s="163"/>
      <c r="QQS837" s="163"/>
      <c r="QQT837" s="163"/>
      <c r="QQU837" s="163"/>
      <c r="QQV837" s="163"/>
      <c r="QQW837" s="163"/>
      <c r="QQX837" s="163"/>
      <c r="QQY837" s="163"/>
      <c r="QQZ837" s="163"/>
      <c r="QRA837" s="163"/>
      <c r="QRB837" s="163"/>
      <c r="QRC837" s="163"/>
      <c r="QRD837" s="163"/>
      <c r="QRE837" s="163"/>
      <c r="QRF837" s="163"/>
      <c r="QRG837" s="163"/>
      <c r="QRH837" s="163"/>
      <c r="QRI837" s="163"/>
      <c r="QRJ837" s="163"/>
      <c r="QRK837" s="163"/>
      <c r="QRL837" s="163"/>
      <c r="QRM837" s="163"/>
      <c r="QRN837" s="163"/>
      <c r="QRO837" s="163"/>
      <c r="QRP837" s="163"/>
      <c r="QRQ837" s="163"/>
      <c r="QRR837" s="163"/>
      <c r="QRS837" s="163"/>
      <c r="QRT837" s="163"/>
      <c r="QRU837" s="163"/>
      <c r="QRV837" s="163"/>
      <c r="QRW837" s="163"/>
      <c r="QRX837" s="163"/>
      <c r="QRY837" s="163"/>
      <c r="QRZ837" s="163"/>
      <c r="QSA837" s="163"/>
      <c r="QSB837" s="163"/>
      <c r="QSC837" s="163"/>
      <c r="QSD837" s="163"/>
      <c r="QSE837" s="163"/>
      <c r="QSF837" s="163"/>
      <c r="QSG837" s="163"/>
      <c r="QSH837" s="163"/>
      <c r="QSI837" s="163"/>
      <c r="QSJ837" s="163"/>
      <c r="QSK837" s="163"/>
      <c r="QSL837" s="163"/>
      <c r="QSM837" s="163"/>
      <c r="QSN837" s="163"/>
      <c r="QSO837" s="163"/>
      <c r="QSP837" s="163"/>
      <c r="QSQ837" s="163"/>
      <c r="QSR837" s="163"/>
      <c r="QSS837" s="163"/>
      <c r="QST837" s="163"/>
      <c r="QSU837" s="163"/>
      <c r="QSV837" s="163"/>
      <c r="QSW837" s="163"/>
      <c r="QSX837" s="163"/>
      <c r="QSY837" s="163"/>
      <c r="QSZ837" s="163"/>
      <c r="QTA837" s="163"/>
      <c r="QTB837" s="163"/>
      <c r="QTC837" s="163"/>
      <c r="QTD837" s="163"/>
      <c r="QTE837" s="163"/>
      <c r="QTF837" s="163"/>
      <c r="QTG837" s="163"/>
      <c r="QTH837" s="163"/>
      <c r="QTI837" s="163"/>
      <c r="QTJ837" s="163"/>
      <c r="QTK837" s="163"/>
      <c r="QTL837" s="163"/>
      <c r="QTM837" s="163"/>
      <c r="QTN837" s="163"/>
      <c r="QTO837" s="163"/>
      <c r="QTP837" s="163"/>
      <c r="QTQ837" s="163"/>
      <c r="QTR837" s="163"/>
      <c r="QTS837" s="163"/>
      <c r="QTT837" s="163"/>
      <c r="QTU837" s="163"/>
      <c r="QTV837" s="163"/>
      <c r="QTW837" s="163"/>
      <c r="QTX837" s="163"/>
      <c r="QTY837" s="163"/>
      <c r="QTZ837" s="163"/>
      <c r="QUA837" s="163"/>
      <c r="QUB837" s="163"/>
      <c r="QUC837" s="163"/>
      <c r="QUD837" s="163"/>
      <c r="QUE837" s="163"/>
      <c r="QUF837" s="163"/>
      <c r="QUG837" s="163"/>
      <c r="QUH837" s="163"/>
      <c r="QUI837" s="163"/>
      <c r="QUJ837" s="163"/>
      <c r="QUK837" s="163"/>
      <c r="QUL837" s="163"/>
      <c r="QUM837" s="163"/>
      <c r="QUN837" s="163"/>
      <c r="QUO837" s="163"/>
      <c r="QUP837" s="163"/>
      <c r="QUQ837" s="163"/>
      <c r="QUR837" s="163"/>
      <c r="QUS837" s="163"/>
      <c r="QUT837" s="163"/>
      <c r="QUU837" s="163"/>
      <c r="QUV837" s="163"/>
      <c r="QUW837" s="163"/>
      <c r="QUX837" s="163"/>
      <c r="QUY837" s="163"/>
      <c r="QUZ837" s="163"/>
      <c r="QVA837" s="163"/>
      <c r="QVB837" s="163"/>
      <c r="QVC837" s="163"/>
      <c r="QVD837" s="163"/>
      <c r="QVE837" s="163"/>
      <c r="QVF837" s="163"/>
      <c r="QVG837" s="163"/>
      <c r="QVH837" s="163"/>
      <c r="QVI837" s="163"/>
      <c r="QVJ837" s="163"/>
      <c r="QVK837" s="163"/>
      <c r="QVL837" s="163"/>
      <c r="QVM837" s="163"/>
      <c r="QVN837" s="163"/>
      <c r="QVO837" s="163"/>
      <c r="QVP837" s="163"/>
      <c r="QVQ837" s="163"/>
      <c r="QVR837" s="163"/>
      <c r="QVS837" s="163"/>
      <c r="QVT837" s="163"/>
      <c r="QVU837" s="163"/>
      <c r="QVV837" s="163"/>
      <c r="QVW837" s="163"/>
      <c r="QVX837" s="163"/>
      <c r="QVY837" s="163"/>
      <c r="QVZ837" s="163"/>
      <c r="QWA837" s="163"/>
      <c r="QWB837" s="163"/>
      <c r="QWC837" s="163"/>
      <c r="QWD837" s="163"/>
      <c r="QWE837" s="163"/>
      <c r="QWF837" s="163"/>
      <c r="QWG837" s="163"/>
      <c r="QWH837" s="163"/>
      <c r="QWI837" s="163"/>
      <c r="QWJ837" s="163"/>
      <c r="QWK837" s="163"/>
      <c r="QWL837" s="163"/>
      <c r="QWM837" s="163"/>
      <c r="QWN837" s="163"/>
      <c r="QWO837" s="163"/>
      <c r="QWP837" s="163"/>
      <c r="QWQ837" s="163"/>
      <c r="QWR837" s="163"/>
      <c r="QWS837" s="163"/>
      <c r="QWT837" s="163"/>
      <c r="QWU837" s="163"/>
      <c r="QWV837" s="163"/>
      <c r="QWW837" s="163"/>
      <c r="QWX837" s="163"/>
      <c r="QWY837" s="163"/>
      <c r="QWZ837" s="163"/>
      <c r="QXA837" s="163"/>
      <c r="QXB837" s="163"/>
      <c r="QXC837" s="163"/>
      <c r="QXD837" s="163"/>
      <c r="QXE837" s="163"/>
      <c r="QXF837" s="163"/>
      <c r="QXG837" s="163"/>
      <c r="QXH837" s="163"/>
      <c r="QXI837" s="163"/>
      <c r="QXJ837" s="163"/>
      <c r="QXK837" s="163"/>
      <c r="QXL837" s="163"/>
      <c r="QXM837" s="163"/>
      <c r="QXN837" s="163"/>
      <c r="QXO837" s="163"/>
      <c r="QXP837" s="163"/>
      <c r="QXQ837" s="163"/>
      <c r="QXR837" s="163"/>
      <c r="QXS837" s="163"/>
      <c r="QXT837" s="163"/>
      <c r="QXU837" s="163"/>
      <c r="QXV837" s="163"/>
      <c r="QXW837" s="163"/>
      <c r="QXX837" s="163"/>
      <c r="QXY837" s="163"/>
      <c r="QXZ837" s="163"/>
      <c r="QYA837" s="163"/>
      <c r="QYB837" s="163"/>
      <c r="QYC837" s="163"/>
      <c r="QYD837" s="163"/>
      <c r="QYE837" s="163"/>
      <c r="QYF837" s="163"/>
      <c r="QYG837" s="163"/>
      <c r="QYH837" s="163"/>
      <c r="QYI837" s="163"/>
      <c r="QYJ837" s="163"/>
      <c r="QYK837" s="163"/>
      <c r="QYL837" s="163"/>
      <c r="QYM837" s="163"/>
      <c r="QYN837" s="163"/>
      <c r="QYO837" s="163"/>
      <c r="QYP837" s="163"/>
      <c r="QYQ837" s="163"/>
      <c r="QYR837" s="163"/>
      <c r="QYS837" s="163"/>
      <c r="QYT837" s="163"/>
      <c r="QYU837" s="163"/>
      <c r="QYV837" s="163"/>
      <c r="QYW837" s="163"/>
      <c r="QYX837" s="163"/>
      <c r="QYY837" s="163"/>
      <c r="QYZ837" s="163"/>
      <c r="QZA837" s="163"/>
      <c r="QZB837" s="163"/>
      <c r="QZC837" s="163"/>
      <c r="QZD837" s="163"/>
      <c r="QZE837" s="163"/>
      <c r="QZF837" s="163"/>
      <c r="QZG837" s="163"/>
      <c r="QZH837" s="163"/>
      <c r="QZI837" s="163"/>
      <c r="QZJ837" s="163"/>
      <c r="QZK837" s="163"/>
      <c r="QZL837" s="163"/>
      <c r="QZM837" s="163"/>
      <c r="QZN837" s="163"/>
      <c r="QZO837" s="163"/>
      <c r="QZP837" s="163"/>
      <c r="QZQ837" s="163"/>
      <c r="QZR837" s="163"/>
      <c r="QZS837" s="163"/>
      <c r="QZT837" s="163"/>
      <c r="QZU837" s="163"/>
      <c r="QZV837" s="163"/>
      <c r="QZW837" s="163"/>
      <c r="QZX837" s="163"/>
      <c r="QZY837" s="163"/>
      <c r="QZZ837" s="163"/>
      <c r="RAA837" s="163"/>
      <c r="RAB837" s="163"/>
      <c r="RAC837" s="163"/>
      <c r="RAD837" s="163"/>
      <c r="RAE837" s="163"/>
      <c r="RAF837" s="163"/>
      <c r="RAG837" s="163"/>
      <c r="RAH837" s="163"/>
      <c r="RAI837" s="163"/>
      <c r="RAJ837" s="163"/>
      <c r="RAK837" s="163"/>
      <c r="RAL837" s="163"/>
      <c r="RAM837" s="163"/>
      <c r="RAN837" s="163"/>
      <c r="RAO837" s="163"/>
      <c r="RAP837" s="163"/>
      <c r="RAQ837" s="163"/>
      <c r="RAR837" s="163"/>
      <c r="RAS837" s="163"/>
      <c r="RAT837" s="163"/>
      <c r="RAU837" s="163"/>
      <c r="RAV837" s="163"/>
      <c r="RAW837" s="163"/>
      <c r="RAX837" s="163"/>
      <c r="RAY837" s="163"/>
      <c r="RAZ837" s="163"/>
      <c r="RBA837" s="163"/>
      <c r="RBB837" s="163"/>
      <c r="RBC837" s="163"/>
      <c r="RBD837" s="163"/>
      <c r="RBE837" s="163"/>
      <c r="RBF837" s="163"/>
      <c r="RBG837" s="163"/>
      <c r="RBH837" s="163"/>
      <c r="RBI837" s="163"/>
      <c r="RBJ837" s="163"/>
      <c r="RBK837" s="163"/>
      <c r="RBL837" s="163"/>
      <c r="RBM837" s="163"/>
      <c r="RBN837" s="163"/>
      <c r="RBO837" s="163"/>
      <c r="RBP837" s="163"/>
      <c r="RBQ837" s="163"/>
      <c r="RBR837" s="163"/>
      <c r="RBS837" s="163"/>
      <c r="RBT837" s="163"/>
      <c r="RBU837" s="163"/>
      <c r="RBV837" s="163"/>
      <c r="RBW837" s="163"/>
      <c r="RBX837" s="163"/>
      <c r="RBY837" s="163"/>
      <c r="RBZ837" s="163"/>
      <c r="RCA837" s="163"/>
      <c r="RCB837" s="163"/>
      <c r="RCC837" s="163"/>
      <c r="RCD837" s="163"/>
      <c r="RCE837" s="163"/>
      <c r="RCF837" s="163"/>
      <c r="RCG837" s="163"/>
      <c r="RCH837" s="163"/>
      <c r="RCI837" s="163"/>
      <c r="RCJ837" s="163"/>
      <c r="RCK837" s="163"/>
      <c r="RCL837" s="163"/>
      <c r="RCM837" s="163"/>
      <c r="RCN837" s="163"/>
      <c r="RCO837" s="163"/>
      <c r="RCP837" s="163"/>
      <c r="RCQ837" s="163"/>
      <c r="RCR837" s="163"/>
      <c r="RCS837" s="163"/>
      <c r="RCT837" s="163"/>
      <c r="RCU837" s="163"/>
      <c r="RCV837" s="163"/>
      <c r="RCW837" s="163"/>
      <c r="RCX837" s="163"/>
      <c r="RCY837" s="163"/>
      <c r="RCZ837" s="163"/>
      <c r="RDA837" s="163"/>
      <c r="RDB837" s="163"/>
      <c r="RDC837" s="163"/>
      <c r="RDD837" s="163"/>
      <c r="RDE837" s="163"/>
      <c r="RDF837" s="163"/>
      <c r="RDG837" s="163"/>
      <c r="RDH837" s="163"/>
      <c r="RDI837" s="163"/>
      <c r="RDJ837" s="163"/>
      <c r="RDK837" s="163"/>
      <c r="RDL837" s="163"/>
      <c r="RDM837" s="163"/>
      <c r="RDN837" s="163"/>
      <c r="RDO837" s="163"/>
      <c r="RDP837" s="163"/>
      <c r="RDQ837" s="163"/>
      <c r="RDR837" s="163"/>
      <c r="RDS837" s="163"/>
      <c r="RDT837" s="163"/>
      <c r="RDU837" s="163"/>
      <c r="RDV837" s="163"/>
      <c r="RDW837" s="163"/>
      <c r="RDX837" s="163"/>
      <c r="RDY837" s="163"/>
      <c r="RDZ837" s="163"/>
      <c r="REA837" s="163"/>
      <c r="REB837" s="163"/>
      <c r="REC837" s="163"/>
      <c r="RED837" s="163"/>
      <c r="REE837" s="163"/>
      <c r="REF837" s="163"/>
      <c r="REG837" s="163"/>
      <c r="REH837" s="163"/>
      <c r="REI837" s="163"/>
      <c r="REJ837" s="163"/>
      <c r="REK837" s="163"/>
      <c r="REL837" s="163"/>
      <c r="REM837" s="163"/>
      <c r="REN837" s="163"/>
      <c r="REO837" s="163"/>
      <c r="REP837" s="163"/>
      <c r="REQ837" s="163"/>
      <c r="RER837" s="163"/>
      <c r="RES837" s="163"/>
      <c r="RET837" s="163"/>
      <c r="REU837" s="163"/>
      <c r="REV837" s="163"/>
      <c r="REW837" s="163"/>
      <c r="REX837" s="163"/>
      <c r="REY837" s="163"/>
      <c r="REZ837" s="163"/>
      <c r="RFA837" s="163"/>
      <c r="RFB837" s="163"/>
      <c r="RFC837" s="163"/>
      <c r="RFD837" s="163"/>
      <c r="RFE837" s="163"/>
      <c r="RFF837" s="163"/>
      <c r="RFG837" s="163"/>
      <c r="RFH837" s="163"/>
      <c r="RFI837" s="163"/>
      <c r="RFJ837" s="163"/>
      <c r="RFK837" s="163"/>
      <c r="RFL837" s="163"/>
      <c r="RFM837" s="163"/>
      <c r="RFN837" s="163"/>
      <c r="RFO837" s="163"/>
      <c r="RFP837" s="163"/>
      <c r="RFQ837" s="163"/>
      <c r="RFR837" s="163"/>
      <c r="RFS837" s="163"/>
      <c r="RFT837" s="163"/>
      <c r="RFU837" s="163"/>
      <c r="RFV837" s="163"/>
      <c r="RFW837" s="163"/>
      <c r="RFX837" s="163"/>
      <c r="RFY837" s="163"/>
      <c r="RFZ837" s="163"/>
      <c r="RGA837" s="163"/>
      <c r="RGB837" s="163"/>
      <c r="RGC837" s="163"/>
      <c r="RGD837" s="163"/>
      <c r="RGE837" s="163"/>
      <c r="RGF837" s="163"/>
      <c r="RGG837" s="163"/>
      <c r="RGH837" s="163"/>
      <c r="RGI837" s="163"/>
      <c r="RGJ837" s="163"/>
      <c r="RGK837" s="163"/>
      <c r="RGL837" s="163"/>
      <c r="RGM837" s="163"/>
      <c r="RGN837" s="163"/>
      <c r="RGO837" s="163"/>
      <c r="RGP837" s="163"/>
      <c r="RGQ837" s="163"/>
      <c r="RGR837" s="163"/>
      <c r="RGS837" s="163"/>
      <c r="RGT837" s="163"/>
      <c r="RGU837" s="163"/>
      <c r="RGV837" s="163"/>
      <c r="RGW837" s="163"/>
      <c r="RGX837" s="163"/>
      <c r="RGY837" s="163"/>
      <c r="RGZ837" s="163"/>
      <c r="RHA837" s="163"/>
      <c r="RHB837" s="163"/>
      <c r="RHC837" s="163"/>
      <c r="RHD837" s="163"/>
      <c r="RHE837" s="163"/>
      <c r="RHF837" s="163"/>
      <c r="RHG837" s="163"/>
      <c r="RHH837" s="163"/>
      <c r="RHI837" s="163"/>
      <c r="RHJ837" s="163"/>
      <c r="RHK837" s="163"/>
      <c r="RHL837" s="163"/>
      <c r="RHM837" s="163"/>
      <c r="RHN837" s="163"/>
      <c r="RHO837" s="163"/>
      <c r="RHP837" s="163"/>
      <c r="RHQ837" s="163"/>
      <c r="RHR837" s="163"/>
      <c r="RHS837" s="163"/>
      <c r="RHT837" s="163"/>
      <c r="RHU837" s="163"/>
      <c r="RHV837" s="163"/>
      <c r="RHW837" s="163"/>
      <c r="RHX837" s="163"/>
      <c r="RHY837" s="163"/>
      <c r="RHZ837" s="163"/>
      <c r="RIA837" s="163"/>
      <c r="RIB837" s="163"/>
      <c r="RIC837" s="163"/>
      <c r="RID837" s="163"/>
      <c r="RIE837" s="163"/>
      <c r="RIF837" s="163"/>
      <c r="RIG837" s="163"/>
      <c r="RIH837" s="163"/>
      <c r="RII837" s="163"/>
      <c r="RIJ837" s="163"/>
      <c r="RIK837" s="163"/>
      <c r="RIL837" s="163"/>
      <c r="RIM837" s="163"/>
      <c r="RIN837" s="163"/>
      <c r="RIO837" s="163"/>
      <c r="RIP837" s="163"/>
      <c r="RIQ837" s="163"/>
      <c r="RIR837" s="163"/>
      <c r="RIS837" s="163"/>
      <c r="RIT837" s="163"/>
      <c r="RIU837" s="163"/>
      <c r="RIV837" s="163"/>
      <c r="RIW837" s="163"/>
      <c r="RIX837" s="163"/>
      <c r="RIY837" s="163"/>
      <c r="RIZ837" s="163"/>
      <c r="RJA837" s="163"/>
      <c r="RJB837" s="163"/>
      <c r="RJC837" s="163"/>
      <c r="RJD837" s="163"/>
      <c r="RJE837" s="163"/>
      <c r="RJF837" s="163"/>
      <c r="RJG837" s="163"/>
      <c r="RJH837" s="163"/>
      <c r="RJI837" s="163"/>
      <c r="RJJ837" s="163"/>
      <c r="RJK837" s="163"/>
      <c r="RJL837" s="163"/>
      <c r="RJM837" s="163"/>
      <c r="RJN837" s="163"/>
      <c r="RJO837" s="163"/>
      <c r="RJP837" s="163"/>
      <c r="RJQ837" s="163"/>
      <c r="RJR837" s="163"/>
      <c r="RJS837" s="163"/>
      <c r="RJT837" s="163"/>
      <c r="RJU837" s="163"/>
      <c r="RJV837" s="163"/>
      <c r="RJW837" s="163"/>
      <c r="RJX837" s="163"/>
      <c r="RJY837" s="163"/>
      <c r="RJZ837" s="163"/>
      <c r="RKA837" s="163"/>
      <c r="RKB837" s="163"/>
      <c r="RKC837" s="163"/>
      <c r="RKD837" s="163"/>
      <c r="RKE837" s="163"/>
      <c r="RKF837" s="163"/>
      <c r="RKG837" s="163"/>
      <c r="RKH837" s="163"/>
      <c r="RKI837" s="163"/>
      <c r="RKJ837" s="163"/>
      <c r="RKK837" s="163"/>
      <c r="RKL837" s="163"/>
      <c r="RKM837" s="163"/>
      <c r="RKN837" s="163"/>
      <c r="RKO837" s="163"/>
      <c r="RKP837" s="163"/>
      <c r="RKQ837" s="163"/>
      <c r="RKR837" s="163"/>
      <c r="RKS837" s="163"/>
      <c r="RKT837" s="163"/>
      <c r="RKU837" s="163"/>
      <c r="RKV837" s="163"/>
      <c r="RKW837" s="163"/>
      <c r="RKX837" s="163"/>
      <c r="RKY837" s="163"/>
      <c r="RKZ837" s="163"/>
      <c r="RLA837" s="163"/>
      <c r="RLB837" s="163"/>
      <c r="RLC837" s="163"/>
      <c r="RLD837" s="163"/>
      <c r="RLE837" s="163"/>
      <c r="RLF837" s="163"/>
      <c r="RLG837" s="163"/>
      <c r="RLH837" s="163"/>
      <c r="RLI837" s="163"/>
      <c r="RLJ837" s="163"/>
      <c r="RLK837" s="163"/>
      <c r="RLL837" s="163"/>
      <c r="RLM837" s="163"/>
      <c r="RLN837" s="163"/>
      <c r="RLO837" s="163"/>
      <c r="RLP837" s="163"/>
      <c r="RLQ837" s="163"/>
      <c r="RLR837" s="163"/>
      <c r="RLS837" s="163"/>
      <c r="RLT837" s="163"/>
      <c r="RLU837" s="163"/>
      <c r="RLV837" s="163"/>
      <c r="RLW837" s="163"/>
      <c r="RLX837" s="163"/>
      <c r="RLY837" s="163"/>
      <c r="RLZ837" s="163"/>
      <c r="RMA837" s="163"/>
      <c r="RMB837" s="163"/>
      <c r="RMC837" s="163"/>
      <c r="RMD837" s="163"/>
      <c r="RME837" s="163"/>
      <c r="RMF837" s="163"/>
      <c r="RMG837" s="163"/>
      <c r="RMH837" s="163"/>
      <c r="RMI837" s="163"/>
      <c r="RMJ837" s="163"/>
      <c r="RMK837" s="163"/>
      <c r="RML837" s="163"/>
      <c r="RMM837" s="163"/>
      <c r="RMN837" s="163"/>
      <c r="RMO837" s="163"/>
      <c r="RMP837" s="163"/>
      <c r="RMQ837" s="163"/>
      <c r="RMR837" s="163"/>
      <c r="RMS837" s="163"/>
      <c r="RMT837" s="163"/>
      <c r="RMU837" s="163"/>
      <c r="RMV837" s="163"/>
      <c r="RMW837" s="163"/>
      <c r="RMX837" s="163"/>
      <c r="RMY837" s="163"/>
      <c r="RMZ837" s="163"/>
      <c r="RNA837" s="163"/>
      <c r="RNB837" s="163"/>
      <c r="RNC837" s="163"/>
      <c r="RND837" s="163"/>
      <c r="RNE837" s="163"/>
      <c r="RNF837" s="163"/>
      <c r="RNG837" s="163"/>
      <c r="RNH837" s="163"/>
      <c r="RNI837" s="163"/>
      <c r="RNJ837" s="163"/>
      <c r="RNK837" s="163"/>
      <c r="RNL837" s="163"/>
      <c r="RNM837" s="163"/>
      <c r="RNN837" s="163"/>
      <c r="RNO837" s="163"/>
      <c r="RNP837" s="163"/>
      <c r="RNQ837" s="163"/>
      <c r="RNR837" s="163"/>
      <c r="RNS837" s="163"/>
      <c r="RNT837" s="163"/>
      <c r="RNU837" s="163"/>
      <c r="RNV837" s="163"/>
      <c r="RNW837" s="163"/>
      <c r="RNX837" s="163"/>
      <c r="RNY837" s="163"/>
      <c r="RNZ837" s="163"/>
      <c r="ROA837" s="163"/>
      <c r="ROB837" s="163"/>
      <c r="ROC837" s="163"/>
      <c r="ROD837" s="163"/>
      <c r="ROE837" s="163"/>
      <c r="ROF837" s="163"/>
      <c r="ROG837" s="163"/>
      <c r="ROH837" s="163"/>
      <c r="ROI837" s="163"/>
      <c r="ROJ837" s="163"/>
      <c r="ROK837" s="163"/>
      <c r="ROL837" s="163"/>
      <c r="ROM837" s="163"/>
      <c r="RON837" s="163"/>
      <c r="ROO837" s="163"/>
      <c r="ROP837" s="163"/>
      <c r="ROQ837" s="163"/>
      <c r="ROR837" s="163"/>
      <c r="ROS837" s="163"/>
      <c r="ROT837" s="163"/>
      <c r="ROU837" s="163"/>
      <c r="ROV837" s="163"/>
      <c r="ROW837" s="163"/>
      <c r="ROX837" s="163"/>
      <c r="ROY837" s="163"/>
      <c r="ROZ837" s="163"/>
      <c r="RPA837" s="163"/>
      <c r="RPB837" s="163"/>
      <c r="RPC837" s="163"/>
      <c r="RPD837" s="163"/>
      <c r="RPE837" s="163"/>
      <c r="RPF837" s="163"/>
      <c r="RPG837" s="163"/>
      <c r="RPH837" s="163"/>
      <c r="RPI837" s="163"/>
      <c r="RPJ837" s="163"/>
      <c r="RPK837" s="163"/>
      <c r="RPL837" s="163"/>
      <c r="RPM837" s="163"/>
      <c r="RPN837" s="163"/>
      <c r="RPO837" s="163"/>
      <c r="RPP837" s="163"/>
      <c r="RPQ837" s="163"/>
      <c r="RPR837" s="163"/>
      <c r="RPS837" s="163"/>
      <c r="RPT837" s="163"/>
      <c r="RPU837" s="163"/>
      <c r="RPV837" s="163"/>
      <c r="RPW837" s="163"/>
      <c r="RPX837" s="163"/>
      <c r="RPY837" s="163"/>
      <c r="RPZ837" s="163"/>
      <c r="RQA837" s="163"/>
      <c r="RQB837" s="163"/>
      <c r="RQC837" s="163"/>
      <c r="RQD837" s="163"/>
      <c r="RQE837" s="163"/>
      <c r="RQF837" s="163"/>
      <c r="RQG837" s="163"/>
      <c r="RQH837" s="163"/>
      <c r="RQI837" s="163"/>
      <c r="RQJ837" s="163"/>
      <c r="RQK837" s="163"/>
      <c r="RQL837" s="163"/>
      <c r="RQM837" s="163"/>
      <c r="RQN837" s="163"/>
      <c r="RQO837" s="163"/>
      <c r="RQP837" s="163"/>
      <c r="RQQ837" s="163"/>
      <c r="RQR837" s="163"/>
      <c r="RQS837" s="163"/>
      <c r="RQT837" s="163"/>
      <c r="RQU837" s="163"/>
      <c r="RQV837" s="163"/>
      <c r="RQW837" s="163"/>
      <c r="RQX837" s="163"/>
      <c r="RQY837" s="163"/>
      <c r="RQZ837" s="163"/>
      <c r="RRA837" s="163"/>
      <c r="RRB837" s="163"/>
      <c r="RRC837" s="163"/>
      <c r="RRD837" s="163"/>
      <c r="RRE837" s="163"/>
      <c r="RRF837" s="163"/>
      <c r="RRG837" s="163"/>
      <c r="RRH837" s="163"/>
      <c r="RRI837" s="163"/>
      <c r="RRJ837" s="163"/>
      <c r="RRK837" s="163"/>
      <c r="RRL837" s="163"/>
      <c r="RRM837" s="163"/>
      <c r="RRN837" s="163"/>
      <c r="RRO837" s="163"/>
      <c r="RRP837" s="163"/>
      <c r="RRQ837" s="163"/>
      <c r="RRR837" s="163"/>
      <c r="RRS837" s="163"/>
      <c r="RRT837" s="163"/>
      <c r="RRU837" s="163"/>
      <c r="RRV837" s="163"/>
      <c r="RRW837" s="163"/>
      <c r="RRX837" s="163"/>
      <c r="RRY837" s="163"/>
      <c r="RRZ837" s="163"/>
      <c r="RSA837" s="163"/>
      <c r="RSB837" s="163"/>
      <c r="RSC837" s="163"/>
      <c r="RSD837" s="163"/>
      <c r="RSE837" s="163"/>
      <c r="RSF837" s="163"/>
      <c r="RSG837" s="163"/>
      <c r="RSH837" s="163"/>
      <c r="RSI837" s="163"/>
      <c r="RSJ837" s="163"/>
      <c r="RSK837" s="163"/>
      <c r="RSL837" s="163"/>
      <c r="RSM837" s="163"/>
      <c r="RSN837" s="163"/>
      <c r="RSO837" s="163"/>
      <c r="RSP837" s="163"/>
      <c r="RSQ837" s="163"/>
      <c r="RSR837" s="163"/>
      <c r="RSS837" s="163"/>
      <c r="RST837" s="163"/>
      <c r="RSU837" s="163"/>
      <c r="RSV837" s="163"/>
      <c r="RSW837" s="163"/>
      <c r="RSX837" s="163"/>
      <c r="RSY837" s="163"/>
      <c r="RSZ837" s="163"/>
      <c r="RTA837" s="163"/>
      <c r="RTB837" s="163"/>
      <c r="RTC837" s="163"/>
      <c r="RTD837" s="163"/>
      <c r="RTE837" s="163"/>
      <c r="RTF837" s="163"/>
      <c r="RTG837" s="163"/>
      <c r="RTH837" s="163"/>
      <c r="RTI837" s="163"/>
      <c r="RTJ837" s="163"/>
      <c r="RTK837" s="163"/>
      <c r="RTL837" s="163"/>
      <c r="RTM837" s="163"/>
      <c r="RTN837" s="163"/>
      <c r="RTO837" s="163"/>
      <c r="RTP837" s="163"/>
      <c r="RTQ837" s="163"/>
      <c r="RTR837" s="163"/>
      <c r="RTS837" s="163"/>
      <c r="RTT837" s="163"/>
      <c r="RTU837" s="163"/>
      <c r="RTV837" s="163"/>
      <c r="RTW837" s="163"/>
      <c r="RTX837" s="163"/>
      <c r="RTY837" s="163"/>
      <c r="RTZ837" s="163"/>
      <c r="RUA837" s="163"/>
      <c r="RUB837" s="163"/>
      <c r="RUC837" s="163"/>
      <c r="RUD837" s="163"/>
      <c r="RUE837" s="163"/>
      <c r="RUF837" s="163"/>
      <c r="RUG837" s="163"/>
      <c r="RUH837" s="163"/>
      <c r="RUI837" s="163"/>
      <c r="RUJ837" s="163"/>
      <c r="RUK837" s="163"/>
      <c r="RUL837" s="163"/>
      <c r="RUM837" s="163"/>
      <c r="RUN837" s="163"/>
      <c r="RUO837" s="163"/>
      <c r="RUP837" s="163"/>
      <c r="RUQ837" s="163"/>
      <c r="RUR837" s="163"/>
      <c r="RUS837" s="163"/>
      <c r="RUT837" s="163"/>
      <c r="RUU837" s="163"/>
      <c r="RUV837" s="163"/>
      <c r="RUW837" s="163"/>
      <c r="RUX837" s="163"/>
      <c r="RUY837" s="163"/>
      <c r="RUZ837" s="163"/>
      <c r="RVA837" s="163"/>
      <c r="RVB837" s="163"/>
      <c r="RVC837" s="163"/>
      <c r="RVD837" s="163"/>
      <c r="RVE837" s="163"/>
      <c r="RVF837" s="163"/>
      <c r="RVG837" s="163"/>
      <c r="RVH837" s="163"/>
      <c r="RVI837" s="163"/>
      <c r="RVJ837" s="163"/>
      <c r="RVK837" s="163"/>
      <c r="RVL837" s="163"/>
      <c r="RVM837" s="163"/>
      <c r="RVN837" s="163"/>
      <c r="RVO837" s="163"/>
      <c r="RVP837" s="163"/>
      <c r="RVQ837" s="163"/>
      <c r="RVR837" s="163"/>
      <c r="RVS837" s="163"/>
      <c r="RVT837" s="163"/>
      <c r="RVU837" s="163"/>
      <c r="RVV837" s="163"/>
      <c r="RVW837" s="163"/>
      <c r="RVX837" s="163"/>
      <c r="RVY837" s="163"/>
      <c r="RVZ837" s="163"/>
      <c r="RWA837" s="163"/>
      <c r="RWB837" s="163"/>
      <c r="RWC837" s="163"/>
      <c r="RWD837" s="163"/>
      <c r="RWE837" s="163"/>
      <c r="RWF837" s="163"/>
      <c r="RWG837" s="163"/>
      <c r="RWH837" s="163"/>
      <c r="RWI837" s="163"/>
      <c r="RWJ837" s="163"/>
      <c r="RWK837" s="163"/>
      <c r="RWL837" s="163"/>
      <c r="RWM837" s="163"/>
      <c r="RWN837" s="163"/>
      <c r="RWO837" s="163"/>
      <c r="RWP837" s="163"/>
      <c r="RWQ837" s="163"/>
      <c r="RWR837" s="163"/>
      <c r="RWS837" s="163"/>
      <c r="RWT837" s="163"/>
      <c r="RWU837" s="163"/>
      <c r="RWV837" s="163"/>
      <c r="RWW837" s="163"/>
      <c r="RWX837" s="163"/>
      <c r="RWY837" s="163"/>
      <c r="RWZ837" s="163"/>
      <c r="RXA837" s="163"/>
      <c r="RXB837" s="163"/>
      <c r="RXC837" s="163"/>
      <c r="RXD837" s="163"/>
      <c r="RXE837" s="163"/>
      <c r="RXF837" s="163"/>
      <c r="RXG837" s="163"/>
      <c r="RXH837" s="163"/>
      <c r="RXI837" s="163"/>
      <c r="RXJ837" s="163"/>
      <c r="RXK837" s="163"/>
      <c r="RXL837" s="163"/>
      <c r="RXM837" s="163"/>
      <c r="RXN837" s="163"/>
      <c r="RXO837" s="163"/>
      <c r="RXP837" s="163"/>
      <c r="RXQ837" s="163"/>
      <c r="RXR837" s="163"/>
      <c r="RXS837" s="163"/>
      <c r="RXT837" s="163"/>
      <c r="RXU837" s="163"/>
      <c r="RXV837" s="163"/>
      <c r="RXW837" s="163"/>
      <c r="RXX837" s="163"/>
      <c r="RXY837" s="163"/>
      <c r="RXZ837" s="163"/>
      <c r="RYA837" s="163"/>
      <c r="RYB837" s="163"/>
      <c r="RYC837" s="163"/>
      <c r="RYD837" s="163"/>
      <c r="RYE837" s="163"/>
      <c r="RYF837" s="163"/>
      <c r="RYG837" s="163"/>
      <c r="RYH837" s="163"/>
      <c r="RYI837" s="163"/>
      <c r="RYJ837" s="163"/>
      <c r="RYK837" s="163"/>
      <c r="RYL837" s="163"/>
      <c r="RYM837" s="163"/>
      <c r="RYN837" s="163"/>
      <c r="RYO837" s="163"/>
      <c r="RYP837" s="163"/>
      <c r="RYQ837" s="163"/>
      <c r="RYR837" s="163"/>
      <c r="RYS837" s="163"/>
      <c r="RYT837" s="163"/>
      <c r="RYU837" s="163"/>
      <c r="RYV837" s="163"/>
      <c r="RYW837" s="163"/>
      <c r="RYX837" s="163"/>
      <c r="RYY837" s="163"/>
      <c r="RYZ837" s="163"/>
      <c r="RZA837" s="163"/>
      <c r="RZB837" s="163"/>
      <c r="RZC837" s="163"/>
      <c r="RZD837" s="163"/>
      <c r="RZE837" s="163"/>
      <c r="RZF837" s="163"/>
      <c r="RZG837" s="163"/>
      <c r="RZH837" s="163"/>
      <c r="RZI837" s="163"/>
      <c r="RZJ837" s="163"/>
      <c r="RZK837" s="163"/>
      <c r="RZL837" s="163"/>
      <c r="RZM837" s="163"/>
      <c r="RZN837" s="163"/>
      <c r="RZO837" s="163"/>
      <c r="RZP837" s="163"/>
      <c r="RZQ837" s="163"/>
      <c r="RZR837" s="163"/>
      <c r="RZS837" s="163"/>
      <c r="RZT837" s="163"/>
      <c r="RZU837" s="163"/>
      <c r="RZV837" s="163"/>
      <c r="RZW837" s="163"/>
      <c r="RZX837" s="163"/>
      <c r="RZY837" s="163"/>
      <c r="RZZ837" s="163"/>
      <c r="SAA837" s="163"/>
      <c r="SAB837" s="163"/>
      <c r="SAC837" s="163"/>
      <c r="SAD837" s="163"/>
      <c r="SAE837" s="163"/>
      <c r="SAF837" s="163"/>
      <c r="SAG837" s="163"/>
      <c r="SAH837" s="163"/>
      <c r="SAI837" s="163"/>
      <c r="SAJ837" s="163"/>
      <c r="SAK837" s="163"/>
      <c r="SAL837" s="163"/>
      <c r="SAM837" s="163"/>
      <c r="SAN837" s="163"/>
      <c r="SAO837" s="163"/>
      <c r="SAP837" s="163"/>
      <c r="SAQ837" s="163"/>
      <c r="SAR837" s="163"/>
      <c r="SAS837" s="163"/>
      <c r="SAT837" s="163"/>
      <c r="SAU837" s="163"/>
      <c r="SAV837" s="163"/>
      <c r="SAW837" s="163"/>
      <c r="SAX837" s="163"/>
      <c r="SAY837" s="163"/>
      <c r="SAZ837" s="163"/>
      <c r="SBA837" s="163"/>
      <c r="SBB837" s="163"/>
      <c r="SBC837" s="163"/>
      <c r="SBD837" s="163"/>
      <c r="SBE837" s="163"/>
      <c r="SBF837" s="163"/>
      <c r="SBG837" s="163"/>
      <c r="SBH837" s="163"/>
      <c r="SBI837" s="163"/>
      <c r="SBJ837" s="163"/>
      <c r="SBK837" s="163"/>
      <c r="SBL837" s="163"/>
      <c r="SBM837" s="163"/>
      <c r="SBN837" s="163"/>
      <c r="SBO837" s="163"/>
      <c r="SBP837" s="163"/>
      <c r="SBQ837" s="163"/>
      <c r="SBR837" s="163"/>
      <c r="SBS837" s="163"/>
      <c r="SBT837" s="163"/>
      <c r="SBU837" s="163"/>
      <c r="SBV837" s="163"/>
      <c r="SBW837" s="163"/>
      <c r="SBX837" s="163"/>
      <c r="SBY837" s="163"/>
      <c r="SBZ837" s="163"/>
      <c r="SCA837" s="163"/>
      <c r="SCB837" s="163"/>
      <c r="SCC837" s="163"/>
      <c r="SCD837" s="163"/>
      <c r="SCE837" s="163"/>
      <c r="SCF837" s="163"/>
      <c r="SCG837" s="163"/>
      <c r="SCH837" s="163"/>
      <c r="SCI837" s="163"/>
      <c r="SCJ837" s="163"/>
      <c r="SCK837" s="163"/>
      <c r="SCL837" s="163"/>
      <c r="SCM837" s="163"/>
      <c r="SCN837" s="163"/>
      <c r="SCO837" s="163"/>
      <c r="SCP837" s="163"/>
      <c r="SCQ837" s="163"/>
      <c r="SCR837" s="163"/>
      <c r="SCS837" s="163"/>
      <c r="SCT837" s="163"/>
      <c r="SCU837" s="163"/>
      <c r="SCV837" s="163"/>
      <c r="SCW837" s="163"/>
      <c r="SCX837" s="163"/>
      <c r="SCY837" s="163"/>
      <c r="SCZ837" s="163"/>
      <c r="SDA837" s="163"/>
      <c r="SDB837" s="163"/>
      <c r="SDC837" s="163"/>
      <c r="SDD837" s="163"/>
      <c r="SDE837" s="163"/>
      <c r="SDF837" s="163"/>
      <c r="SDG837" s="163"/>
      <c r="SDH837" s="163"/>
      <c r="SDI837" s="163"/>
      <c r="SDJ837" s="163"/>
      <c r="SDK837" s="163"/>
      <c r="SDL837" s="163"/>
      <c r="SDM837" s="163"/>
      <c r="SDN837" s="163"/>
      <c r="SDO837" s="163"/>
      <c r="SDP837" s="163"/>
      <c r="SDQ837" s="163"/>
      <c r="SDR837" s="163"/>
      <c r="SDS837" s="163"/>
      <c r="SDT837" s="163"/>
      <c r="SDU837" s="163"/>
      <c r="SDV837" s="163"/>
      <c r="SDW837" s="163"/>
      <c r="SDX837" s="163"/>
      <c r="SDY837" s="163"/>
      <c r="SDZ837" s="163"/>
      <c r="SEA837" s="163"/>
      <c r="SEB837" s="163"/>
      <c r="SEC837" s="163"/>
      <c r="SED837" s="163"/>
      <c r="SEE837" s="163"/>
      <c r="SEF837" s="163"/>
      <c r="SEG837" s="163"/>
      <c r="SEH837" s="163"/>
      <c r="SEI837" s="163"/>
      <c r="SEJ837" s="163"/>
      <c r="SEK837" s="163"/>
      <c r="SEL837" s="163"/>
      <c r="SEM837" s="163"/>
      <c r="SEN837" s="163"/>
      <c r="SEO837" s="163"/>
      <c r="SEP837" s="163"/>
      <c r="SEQ837" s="163"/>
      <c r="SER837" s="163"/>
      <c r="SES837" s="163"/>
      <c r="SET837" s="163"/>
      <c r="SEU837" s="163"/>
      <c r="SEV837" s="163"/>
      <c r="SEW837" s="163"/>
      <c r="SEX837" s="163"/>
      <c r="SEY837" s="163"/>
      <c r="SEZ837" s="163"/>
      <c r="SFA837" s="163"/>
      <c r="SFB837" s="163"/>
      <c r="SFC837" s="163"/>
      <c r="SFD837" s="163"/>
      <c r="SFE837" s="163"/>
      <c r="SFF837" s="163"/>
      <c r="SFG837" s="163"/>
      <c r="SFH837" s="163"/>
      <c r="SFI837" s="163"/>
      <c r="SFJ837" s="163"/>
      <c r="SFK837" s="163"/>
      <c r="SFL837" s="163"/>
      <c r="SFM837" s="163"/>
      <c r="SFN837" s="163"/>
      <c r="SFO837" s="163"/>
      <c r="SFP837" s="163"/>
      <c r="SFQ837" s="163"/>
      <c r="SFR837" s="163"/>
      <c r="SFS837" s="163"/>
      <c r="SFT837" s="163"/>
      <c r="SFU837" s="163"/>
      <c r="SFV837" s="163"/>
      <c r="SFW837" s="163"/>
      <c r="SFX837" s="163"/>
      <c r="SFY837" s="163"/>
      <c r="SFZ837" s="163"/>
      <c r="SGA837" s="163"/>
      <c r="SGB837" s="163"/>
      <c r="SGC837" s="163"/>
      <c r="SGD837" s="163"/>
      <c r="SGE837" s="163"/>
      <c r="SGF837" s="163"/>
      <c r="SGG837" s="163"/>
      <c r="SGH837" s="163"/>
      <c r="SGI837" s="163"/>
      <c r="SGJ837" s="163"/>
      <c r="SGK837" s="163"/>
      <c r="SGL837" s="163"/>
      <c r="SGM837" s="163"/>
      <c r="SGN837" s="163"/>
      <c r="SGO837" s="163"/>
      <c r="SGP837" s="163"/>
      <c r="SGQ837" s="163"/>
      <c r="SGR837" s="163"/>
      <c r="SGS837" s="163"/>
      <c r="SGT837" s="163"/>
      <c r="SGU837" s="163"/>
      <c r="SGV837" s="163"/>
      <c r="SGW837" s="163"/>
      <c r="SGX837" s="163"/>
      <c r="SGY837" s="163"/>
      <c r="SGZ837" s="163"/>
      <c r="SHA837" s="163"/>
      <c r="SHB837" s="163"/>
      <c r="SHC837" s="163"/>
      <c r="SHD837" s="163"/>
      <c r="SHE837" s="163"/>
      <c r="SHF837" s="163"/>
      <c r="SHG837" s="163"/>
      <c r="SHH837" s="163"/>
      <c r="SHI837" s="163"/>
      <c r="SHJ837" s="163"/>
      <c r="SHK837" s="163"/>
      <c r="SHL837" s="163"/>
      <c r="SHM837" s="163"/>
      <c r="SHN837" s="163"/>
      <c r="SHO837" s="163"/>
      <c r="SHP837" s="163"/>
      <c r="SHQ837" s="163"/>
      <c r="SHR837" s="163"/>
      <c r="SHS837" s="163"/>
      <c r="SHT837" s="163"/>
      <c r="SHU837" s="163"/>
      <c r="SHV837" s="163"/>
      <c r="SHW837" s="163"/>
      <c r="SHX837" s="163"/>
      <c r="SHY837" s="163"/>
      <c r="SHZ837" s="163"/>
      <c r="SIA837" s="163"/>
      <c r="SIB837" s="163"/>
      <c r="SIC837" s="163"/>
      <c r="SID837" s="163"/>
      <c r="SIE837" s="163"/>
      <c r="SIF837" s="163"/>
      <c r="SIG837" s="163"/>
      <c r="SIH837" s="163"/>
      <c r="SII837" s="163"/>
      <c r="SIJ837" s="163"/>
      <c r="SIK837" s="163"/>
      <c r="SIL837" s="163"/>
      <c r="SIM837" s="163"/>
      <c r="SIN837" s="163"/>
      <c r="SIO837" s="163"/>
      <c r="SIP837" s="163"/>
      <c r="SIQ837" s="163"/>
      <c r="SIR837" s="163"/>
      <c r="SIS837" s="163"/>
      <c r="SIT837" s="163"/>
      <c r="SIU837" s="163"/>
      <c r="SIV837" s="163"/>
      <c r="SIW837" s="163"/>
      <c r="SIX837" s="163"/>
      <c r="SIY837" s="163"/>
      <c r="SIZ837" s="163"/>
      <c r="SJA837" s="163"/>
      <c r="SJB837" s="163"/>
      <c r="SJC837" s="163"/>
      <c r="SJD837" s="163"/>
      <c r="SJE837" s="163"/>
      <c r="SJF837" s="163"/>
      <c r="SJG837" s="163"/>
      <c r="SJH837" s="163"/>
      <c r="SJI837" s="163"/>
      <c r="SJJ837" s="163"/>
      <c r="SJK837" s="163"/>
      <c r="SJL837" s="163"/>
      <c r="SJM837" s="163"/>
      <c r="SJN837" s="163"/>
      <c r="SJO837" s="163"/>
      <c r="SJP837" s="163"/>
      <c r="SJQ837" s="163"/>
      <c r="SJR837" s="163"/>
      <c r="SJS837" s="163"/>
      <c r="SJT837" s="163"/>
      <c r="SJU837" s="163"/>
      <c r="SJV837" s="163"/>
      <c r="SJW837" s="163"/>
      <c r="SJX837" s="163"/>
      <c r="SJY837" s="163"/>
      <c r="SJZ837" s="163"/>
      <c r="SKA837" s="163"/>
      <c r="SKB837" s="163"/>
      <c r="SKC837" s="163"/>
      <c r="SKD837" s="163"/>
      <c r="SKE837" s="163"/>
      <c r="SKF837" s="163"/>
      <c r="SKG837" s="163"/>
      <c r="SKH837" s="163"/>
      <c r="SKI837" s="163"/>
      <c r="SKJ837" s="163"/>
      <c r="SKK837" s="163"/>
      <c r="SKL837" s="163"/>
      <c r="SKM837" s="163"/>
      <c r="SKN837" s="163"/>
      <c r="SKO837" s="163"/>
      <c r="SKP837" s="163"/>
      <c r="SKQ837" s="163"/>
      <c r="SKR837" s="163"/>
      <c r="SKS837" s="163"/>
      <c r="SKT837" s="163"/>
      <c r="SKU837" s="163"/>
      <c r="SKV837" s="163"/>
      <c r="SKW837" s="163"/>
      <c r="SKX837" s="163"/>
      <c r="SKY837" s="163"/>
      <c r="SKZ837" s="163"/>
      <c r="SLA837" s="163"/>
      <c r="SLB837" s="163"/>
      <c r="SLC837" s="163"/>
      <c r="SLD837" s="163"/>
      <c r="SLE837" s="163"/>
      <c r="SLF837" s="163"/>
      <c r="SLG837" s="163"/>
      <c r="SLH837" s="163"/>
      <c r="SLI837" s="163"/>
      <c r="SLJ837" s="163"/>
      <c r="SLK837" s="163"/>
      <c r="SLL837" s="163"/>
      <c r="SLM837" s="163"/>
      <c r="SLN837" s="163"/>
      <c r="SLO837" s="163"/>
      <c r="SLP837" s="163"/>
      <c r="SLQ837" s="163"/>
      <c r="SLR837" s="163"/>
      <c r="SLS837" s="163"/>
      <c r="SLT837" s="163"/>
      <c r="SLU837" s="163"/>
      <c r="SLV837" s="163"/>
      <c r="SLW837" s="163"/>
      <c r="SLX837" s="163"/>
      <c r="SLY837" s="163"/>
      <c r="SLZ837" s="163"/>
      <c r="SMA837" s="163"/>
      <c r="SMB837" s="163"/>
      <c r="SMC837" s="163"/>
      <c r="SMD837" s="163"/>
      <c r="SME837" s="163"/>
      <c r="SMF837" s="163"/>
      <c r="SMG837" s="163"/>
      <c r="SMH837" s="163"/>
      <c r="SMI837" s="163"/>
      <c r="SMJ837" s="163"/>
      <c r="SMK837" s="163"/>
      <c r="SML837" s="163"/>
      <c r="SMM837" s="163"/>
      <c r="SMN837" s="163"/>
      <c r="SMO837" s="163"/>
      <c r="SMP837" s="163"/>
      <c r="SMQ837" s="163"/>
      <c r="SMR837" s="163"/>
      <c r="SMS837" s="163"/>
      <c r="SMT837" s="163"/>
      <c r="SMU837" s="163"/>
      <c r="SMV837" s="163"/>
      <c r="SMW837" s="163"/>
      <c r="SMX837" s="163"/>
      <c r="SMY837" s="163"/>
      <c r="SMZ837" s="163"/>
      <c r="SNA837" s="163"/>
      <c r="SNB837" s="163"/>
      <c r="SNC837" s="163"/>
      <c r="SND837" s="163"/>
      <c r="SNE837" s="163"/>
      <c r="SNF837" s="163"/>
      <c r="SNG837" s="163"/>
      <c r="SNH837" s="163"/>
      <c r="SNI837" s="163"/>
      <c r="SNJ837" s="163"/>
      <c r="SNK837" s="163"/>
      <c r="SNL837" s="163"/>
      <c r="SNM837" s="163"/>
      <c r="SNN837" s="163"/>
      <c r="SNO837" s="163"/>
      <c r="SNP837" s="163"/>
      <c r="SNQ837" s="163"/>
      <c r="SNR837" s="163"/>
      <c r="SNS837" s="163"/>
      <c r="SNT837" s="163"/>
      <c r="SNU837" s="163"/>
      <c r="SNV837" s="163"/>
      <c r="SNW837" s="163"/>
      <c r="SNX837" s="163"/>
      <c r="SNY837" s="163"/>
      <c r="SNZ837" s="163"/>
      <c r="SOA837" s="163"/>
      <c r="SOB837" s="163"/>
      <c r="SOC837" s="163"/>
      <c r="SOD837" s="163"/>
      <c r="SOE837" s="163"/>
      <c r="SOF837" s="163"/>
      <c r="SOG837" s="163"/>
      <c r="SOH837" s="163"/>
      <c r="SOI837" s="163"/>
      <c r="SOJ837" s="163"/>
      <c r="SOK837" s="163"/>
      <c r="SOL837" s="163"/>
      <c r="SOM837" s="163"/>
      <c r="SON837" s="163"/>
      <c r="SOO837" s="163"/>
      <c r="SOP837" s="163"/>
      <c r="SOQ837" s="163"/>
      <c r="SOR837" s="163"/>
      <c r="SOS837" s="163"/>
      <c r="SOT837" s="163"/>
      <c r="SOU837" s="163"/>
      <c r="SOV837" s="163"/>
      <c r="SOW837" s="163"/>
      <c r="SOX837" s="163"/>
      <c r="SOY837" s="163"/>
      <c r="SOZ837" s="163"/>
      <c r="SPA837" s="163"/>
      <c r="SPB837" s="163"/>
      <c r="SPC837" s="163"/>
      <c r="SPD837" s="163"/>
      <c r="SPE837" s="163"/>
      <c r="SPF837" s="163"/>
      <c r="SPG837" s="163"/>
      <c r="SPH837" s="163"/>
      <c r="SPI837" s="163"/>
      <c r="SPJ837" s="163"/>
      <c r="SPK837" s="163"/>
      <c r="SPL837" s="163"/>
      <c r="SPM837" s="163"/>
      <c r="SPN837" s="163"/>
      <c r="SPO837" s="163"/>
      <c r="SPP837" s="163"/>
      <c r="SPQ837" s="163"/>
      <c r="SPR837" s="163"/>
      <c r="SPS837" s="163"/>
      <c r="SPT837" s="163"/>
      <c r="SPU837" s="163"/>
      <c r="SPV837" s="163"/>
      <c r="SPW837" s="163"/>
      <c r="SPX837" s="163"/>
      <c r="SPY837" s="163"/>
      <c r="SPZ837" s="163"/>
      <c r="SQA837" s="163"/>
      <c r="SQB837" s="163"/>
      <c r="SQC837" s="163"/>
      <c r="SQD837" s="163"/>
      <c r="SQE837" s="163"/>
      <c r="SQF837" s="163"/>
      <c r="SQG837" s="163"/>
      <c r="SQH837" s="163"/>
      <c r="SQI837" s="163"/>
      <c r="SQJ837" s="163"/>
      <c r="SQK837" s="163"/>
      <c r="SQL837" s="163"/>
      <c r="SQM837" s="163"/>
      <c r="SQN837" s="163"/>
      <c r="SQO837" s="163"/>
      <c r="SQP837" s="163"/>
      <c r="SQQ837" s="163"/>
      <c r="SQR837" s="163"/>
      <c r="SQS837" s="163"/>
      <c r="SQT837" s="163"/>
      <c r="SQU837" s="163"/>
      <c r="SQV837" s="163"/>
      <c r="SQW837" s="163"/>
      <c r="SQX837" s="163"/>
      <c r="SQY837" s="163"/>
      <c r="SQZ837" s="163"/>
      <c r="SRA837" s="163"/>
      <c r="SRB837" s="163"/>
      <c r="SRC837" s="163"/>
      <c r="SRD837" s="163"/>
      <c r="SRE837" s="163"/>
      <c r="SRF837" s="163"/>
      <c r="SRG837" s="163"/>
      <c r="SRH837" s="163"/>
      <c r="SRI837" s="163"/>
      <c r="SRJ837" s="163"/>
      <c r="SRK837" s="163"/>
      <c r="SRL837" s="163"/>
      <c r="SRM837" s="163"/>
      <c r="SRN837" s="163"/>
      <c r="SRO837" s="163"/>
      <c r="SRP837" s="163"/>
      <c r="SRQ837" s="163"/>
      <c r="SRR837" s="163"/>
      <c r="SRS837" s="163"/>
      <c r="SRT837" s="163"/>
      <c r="SRU837" s="163"/>
      <c r="SRV837" s="163"/>
      <c r="SRW837" s="163"/>
      <c r="SRX837" s="163"/>
      <c r="SRY837" s="163"/>
      <c r="SRZ837" s="163"/>
      <c r="SSA837" s="163"/>
      <c r="SSB837" s="163"/>
      <c r="SSC837" s="163"/>
      <c r="SSD837" s="163"/>
      <c r="SSE837" s="163"/>
      <c r="SSF837" s="163"/>
      <c r="SSG837" s="163"/>
      <c r="SSH837" s="163"/>
      <c r="SSI837" s="163"/>
      <c r="SSJ837" s="163"/>
      <c r="SSK837" s="163"/>
      <c r="SSL837" s="163"/>
      <c r="SSM837" s="163"/>
      <c r="SSN837" s="163"/>
      <c r="SSO837" s="163"/>
      <c r="SSP837" s="163"/>
      <c r="SSQ837" s="163"/>
      <c r="SSR837" s="163"/>
      <c r="SSS837" s="163"/>
      <c r="SST837" s="163"/>
      <c r="SSU837" s="163"/>
      <c r="SSV837" s="163"/>
      <c r="SSW837" s="163"/>
      <c r="SSX837" s="163"/>
      <c r="SSY837" s="163"/>
      <c r="SSZ837" s="163"/>
      <c r="STA837" s="163"/>
      <c r="STB837" s="163"/>
      <c r="STC837" s="163"/>
      <c r="STD837" s="163"/>
      <c r="STE837" s="163"/>
      <c r="STF837" s="163"/>
      <c r="STG837" s="163"/>
      <c r="STH837" s="163"/>
      <c r="STI837" s="163"/>
      <c r="STJ837" s="163"/>
      <c r="STK837" s="163"/>
      <c r="STL837" s="163"/>
      <c r="STM837" s="163"/>
      <c r="STN837" s="163"/>
      <c r="STO837" s="163"/>
      <c r="STP837" s="163"/>
      <c r="STQ837" s="163"/>
      <c r="STR837" s="163"/>
      <c r="STS837" s="163"/>
      <c r="STT837" s="163"/>
      <c r="STU837" s="163"/>
      <c r="STV837" s="163"/>
      <c r="STW837" s="163"/>
      <c r="STX837" s="163"/>
      <c r="STY837" s="163"/>
      <c r="STZ837" s="163"/>
      <c r="SUA837" s="163"/>
      <c r="SUB837" s="163"/>
      <c r="SUC837" s="163"/>
      <c r="SUD837" s="163"/>
      <c r="SUE837" s="163"/>
      <c r="SUF837" s="163"/>
      <c r="SUG837" s="163"/>
      <c r="SUH837" s="163"/>
      <c r="SUI837" s="163"/>
      <c r="SUJ837" s="163"/>
      <c r="SUK837" s="163"/>
      <c r="SUL837" s="163"/>
      <c r="SUM837" s="163"/>
      <c r="SUN837" s="163"/>
      <c r="SUO837" s="163"/>
      <c r="SUP837" s="163"/>
      <c r="SUQ837" s="163"/>
      <c r="SUR837" s="163"/>
      <c r="SUS837" s="163"/>
      <c r="SUT837" s="163"/>
      <c r="SUU837" s="163"/>
      <c r="SUV837" s="163"/>
      <c r="SUW837" s="163"/>
      <c r="SUX837" s="163"/>
      <c r="SUY837" s="163"/>
      <c r="SUZ837" s="163"/>
      <c r="SVA837" s="163"/>
      <c r="SVB837" s="163"/>
      <c r="SVC837" s="163"/>
      <c r="SVD837" s="163"/>
      <c r="SVE837" s="163"/>
      <c r="SVF837" s="163"/>
      <c r="SVG837" s="163"/>
      <c r="SVH837" s="163"/>
      <c r="SVI837" s="163"/>
      <c r="SVJ837" s="163"/>
      <c r="SVK837" s="163"/>
      <c r="SVL837" s="163"/>
      <c r="SVM837" s="163"/>
      <c r="SVN837" s="163"/>
      <c r="SVO837" s="163"/>
      <c r="SVP837" s="163"/>
      <c r="SVQ837" s="163"/>
      <c r="SVR837" s="163"/>
      <c r="SVS837" s="163"/>
      <c r="SVT837" s="163"/>
      <c r="SVU837" s="163"/>
      <c r="SVV837" s="163"/>
      <c r="SVW837" s="163"/>
      <c r="SVX837" s="163"/>
      <c r="SVY837" s="163"/>
      <c r="SVZ837" s="163"/>
      <c r="SWA837" s="163"/>
      <c r="SWB837" s="163"/>
      <c r="SWC837" s="163"/>
      <c r="SWD837" s="163"/>
      <c r="SWE837" s="163"/>
      <c r="SWF837" s="163"/>
      <c r="SWG837" s="163"/>
      <c r="SWH837" s="163"/>
      <c r="SWI837" s="163"/>
      <c r="SWJ837" s="163"/>
      <c r="SWK837" s="163"/>
      <c r="SWL837" s="163"/>
      <c r="SWM837" s="163"/>
      <c r="SWN837" s="163"/>
      <c r="SWO837" s="163"/>
      <c r="SWP837" s="163"/>
      <c r="SWQ837" s="163"/>
      <c r="SWR837" s="163"/>
      <c r="SWS837" s="163"/>
      <c r="SWT837" s="163"/>
      <c r="SWU837" s="163"/>
      <c r="SWV837" s="163"/>
      <c r="SWW837" s="163"/>
      <c r="SWX837" s="163"/>
      <c r="SWY837" s="163"/>
      <c r="SWZ837" s="163"/>
      <c r="SXA837" s="163"/>
      <c r="SXB837" s="163"/>
      <c r="SXC837" s="163"/>
      <c r="SXD837" s="163"/>
      <c r="SXE837" s="163"/>
      <c r="SXF837" s="163"/>
      <c r="SXG837" s="163"/>
      <c r="SXH837" s="163"/>
      <c r="SXI837" s="163"/>
      <c r="SXJ837" s="163"/>
      <c r="SXK837" s="163"/>
      <c r="SXL837" s="163"/>
      <c r="SXM837" s="163"/>
      <c r="SXN837" s="163"/>
      <c r="SXO837" s="163"/>
      <c r="SXP837" s="163"/>
      <c r="SXQ837" s="163"/>
      <c r="SXR837" s="163"/>
      <c r="SXS837" s="163"/>
      <c r="SXT837" s="163"/>
      <c r="SXU837" s="163"/>
      <c r="SXV837" s="163"/>
      <c r="SXW837" s="163"/>
      <c r="SXX837" s="163"/>
      <c r="SXY837" s="163"/>
      <c r="SXZ837" s="163"/>
      <c r="SYA837" s="163"/>
      <c r="SYB837" s="163"/>
      <c r="SYC837" s="163"/>
      <c r="SYD837" s="163"/>
      <c r="SYE837" s="163"/>
      <c r="SYF837" s="163"/>
      <c r="SYG837" s="163"/>
      <c r="SYH837" s="163"/>
      <c r="SYI837" s="163"/>
      <c r="SYJ837" s="163"/>
      <c r="SYK837" s="163"/>
      <c r="SYL837" s="163"/>
      <c r="SYM837" s="163"/>
      <c r="SYN837" s="163"/>
      <c r="SYO837" s="163"/>
      <c r="SYP837" s="163"/>
      <c r="SYQ837" s="163"/>
      <c r="SYR837" s="163"/>
      <c r="SYS837" s="163"/>
      <c r="SYT837" s="163"/>
      <c r="SYU837" s="163"/>
      <c r="SYV837" s="163"/>
      <c r="SYW837" s="163"/>
      <c r="SYX837" s="163"/>
      <c r="SYY837" s="163"/>
      <c r="SYZ837" s="163"/>
      <c r="SZA837" s="163"/>
      <c r="SZB837" s="163"/>
      <c r="SZC837" s="163"/>
      <c r="SZD837" s="163"/>
      <c r="SZE837" s="163"/>
      <c r="SZF837" s="163"/>
      <c r="SZG837" s="163"/>
      <c r="SZH837" s="163"/>
      <c r="SZI837" s="163"/>
      <c r="SZJ837" s="163"/>
      <c r="SZK837" s="163"/>
      <c r="SZL837" s="163"/>
      <c r="SZM837" s="163"/>
      <c r="SZN837" s="163"/>
      <c r="SZO837" s="163"/>
      <c r="SZP837" s="163"/>
      <c r="SZQ837" s="163"/>
      <c r="SZR837" s="163"/>
      <c r="SZS837" s="163"/>
      <c r="SZT837" s="163"/>
      <c r="SZU837" s="163"/>
      <c r="SZV837" s="163"/>
      <c r="SZW837" s="163"/>
      <c r="SZX837" s="163"/>
      <c r="SZY837" s="163"/>
      <c r="SZZ837" s="163"/>
      <c r="TAA837" s="163"/>
      <c r="TAB837" s="163"/>
      <c r="TAC837" s="163"/>
      <c r="TAD837" s="163"/>
      <c r="TAE837" s="163"/>
      <c r="TAF837" s="163"/>
      <c r="TAG837" s="163"/>
      <c r="TAH837" s="163"/>
      <c r="TAI837" s="163"/>
      <c r="TAJ837" s="163"/>
      <c r="TAK837" s="163"/>
      <c r="TAL837" s="163"/>
      <c r="TAM837" s="163"/>
      <c r="TAN837" s="163"/>
      <c r="TAO837" s="163"/>
      <c r="TAP837" s="163"/>
      <c r="TAQ837" s="163"/>
      <c r="TAR837" s="163"/>
      <c r="TAS837" s="163"/>
      <c r="TAT837" s="163"/>
      <c r="TAU837" s="163"/>
      <c r="TAV837" s="163"/>
      <c r="TAW837" s="163"/>
      <c r="TAX837" s="163"/>
      <c r="TAY837" s="163"/>
      <c r="TAZ837" s="163"/>
      <c r="TBA837" s="163"/>
      <c r="TBB837" s="163"/>
      <c r="TBC837" s="163"/>
      <c r="TBD837" s="163"/>
      <c r="TBE837" s="163"/>
      <c r="TBF837" s="163"/>
      <c r="TBG837" s="163"/>
      <c r="TBH837" s="163"/>
      <c r="TBI837" s="163"/>
      <c r="TBJ837" s="163"/>
      <c r="TBK837" s="163"/>
      <c r="TBL837" s="163"/>
      <c r="TBM837" s="163"/>
      <c r="TBN837" s="163"/>
      <c r="TBO837" s="163"/>
      <c r="TBP837" s="163"/>
      <c r="TBQ837" s="163"/>
      <c r="TBR837" s="163"/>
      <c r="TBS837" s="163"/>
      <c r="TBT837" s="163"/>
      <c r="TBU837" s="163"/>
      <c r="TBV837" s="163"/>
      <c r="TBW837" s="163"/>
      <c r="TBX837" s="163"/>
      <c r="TBY837" s="163"/>
      <c r="TBZ837" s="163"/>
      <c r="TCA837" s="163"/>
      <c r="TCB837" s="163"/>
      <c r="TCC837" s="163"/>
      <c r="TCD837" s="163"/>
      <c r="TCE837" s="163"/>
      <c r="TCF837" s="163"/>
      <c r="TCG837" s="163"/>
      <c r="TCH837" s="163"/>
      <c r="TCI837" s="163"/>
      <c r="TCJ837" s="163"/>
      <c r="TCK837" s="163"/>
      <c r="TCL837" s="163"/>
      <c r="TCM837" s="163"/>
      <c r="TCN837" s="163"/>
      <c r="TCO837" s="163"/>
      <c r="TCP837" s="163"/>
      <c r="TCQ837" s="163"/>
      <c r="TCR837" s="163"/>
      <c r="TCS837" s="163"/>
      <c r="TCT837" s="163"/>
      <c r="TCU837" s="163"/>
      <c r="TCV837" s="163"/>
      <c r="TCW837" s="163"/>
      <c r="TCX837" s="163"/>
      <c r="TCY837" s="163"/>
      <c r="TCZ837" s="163"/>
      <c r="TDA837" s="163"/>
      <c r="TDB837" s="163"/>
      <c r="TDC837" s="163"/>
      <c r="TDD837" s="163"/>
      <c r="TDE837" s="163"/>
      <c r="TDF837" s="163"/>
      <c r="TDG837" s="163"/>
      <c r="TDH837" s="163"/>
      <c r="TDI837" s="163"/>
      <c r="TDJ837" s="163"/>
      <c r="TDK837" s="163"/>
      <c r="TDL837" s="163"/>
      <c r="TDM837" s="163"/>
      <c r="TDN837" s="163"/>
      <c r="TDO837" s="163"/>
      <c r="TDP837" s="163"/>
      <c r="TDQ837" s="163"/>
      <c r="TDR837" s="163"/>
      <c r="TDS837" s="163"/>
      <c r="TDT837" s="163"/>
      <c r="TDU837" s="163"/>
      <c r="TDV837" s="163"/>
      <c r="TDW837" s="163"/>
      <c r="TDX837" s="163"/>
      <c r="TDY837" s="163"/>
      <c r="TDZ837" s="163"/>
      <c r="TEA837" s="163"/>
      <c r="TEB837" s="163"/>
      <c r="TEC837" s="163"/>
      <c r="TED837" s="163"/>
      <c r="TEE837" s="163"/>
      <c r="TEF837" s="163"/>
      <c r="TEG837" s="163"/>
      <c r="TEH837" s="163"/>
      <c r="TEI837" s="163"/>
      <c r="TEJ837" s="163"/>
      <c r="TEK837" s="163"/>
      <c r="TEL837" s="163"/>
      <c r="TEM837" s="163"/>
      <c r="TEN837" s="163"/>
      <c r="TEO837" s="163"/>
      <c r="TEP837" s="163"/>
      <c r="TEQ837" s="163"/>
      <c r="TER837" s="163"/>
      <c r="TES837" s="163"/>
      <c r="TET837" s="163"/>
      <c r="TEU837" s="163"/>
      <c r="TEV837" s="163"/>
      <c r="TEW837" s="163"/>
      <c r="TEX837" s="163"/>
      <c r="TEY837" s="163"/>
      <c r="TEZ837" s="163"/>
      <c r="TFA837" s="163"/>
      <c r="TFB837" s="163"/>
      <c r="TFC837" s="163"/>
      <c r="TFD837" s="163"/>
      <c r="TFE837" s="163"/>
      <c r="TFF837" s="163"/>
      <c r="TFG837" s="163"/>
      <c r="TFH837" s="163"/>
      <c r="TFI837" s="163"/>
      <c r="TFJ837" s="163"/>
      <c r="TFK837" s="163"/>
      <c r="TFL837" s="163"/>
      <c r="TFM837" s="163"/>
      <c r="TFN837" s="163"/>
      <c r="TFO837" s="163"/>
      <c r="TFP837" s="163"/>
      <c r="TFQ837" s="163"/>
      <c r="TFR837" s="163"/>
      <c r="TFS837" s="163"/>
      <c r="TFT837" s="163"/>
      <c r="TFU837" s="163"/>
      <c r="TFV837" s="163"/>
      <c r="TFW837" s="163"/>
      <c r="TFX837" s="163"/>
      <c r="TFY837" s="163"/>
      <c r="TFZ837" s="163"/>
      <c r="TGA837" s="163"/>
      <c r="TGB837" s="163"/>
      <c r="TGC837" s="163"/>
      <c r="TGD837" s="163"/>
      <c r="TGE837" s="163"/>
      <c r="TGF837" s="163"/>
      <c r="TGG837" s="163"/>
      <c r="TGH837" s="163"/>
      <c r="TGI837" s="163"/>
      <c r="TGJ837" s="163"/>
      <c r="TGK837" s="163"/>
      <c r="TGL837" s="163"/>
      <c r="TGM837" s="163"/>
      <c r="TGN837" s="163"/>
      <c r="TGO837" s="163"/>
      <c r="TGP837" s="163"/>
      <c r="TGQ837" s="163"/>
      <c r="TGR837" s="163"/>
      <c r="TGS837" s="163"/>
      <c r="TGT837" s="163"/>
      <c r="TGU837" s="163"/>
      <c r="TGV837" s="163"/>
      <c r="TGW837" s="163"/>
      <c r="TGX837" s="163"/>
      <c r="TGY837" s="163"/>
      <c r="TGZ837" s="163"/>
      <c r="THA837" s="163"/>
      <c r="THB837" s="163"/>
      <c r="THC837" s="163"/>
      <c r="THD837" s="163"/>
      <c r="THE837" s="163"/>
      <c r="THF837" s="163"/>
      <c r="THG837" s="163"/>
      <c r="THH837" s="163"/>
      <c r="THI837" s="163"/>
      <c r="THJ837" s="163"/>
      <c r="THK837" s="163"/>
      <c r="THL837" s="163"/>
      <c r="THM837" s="163"/>
      <c r="THN837" s="163"/>
      <c r="THO837" s="163"/>
      <c r="THP837" s="163"/>
      <c r="THQ837" s="163"/>
      <c r="THR837" s="163"/>
      <c r="THS837" s="163"/>
      <c r="THT837" s="163"/>
      <c r="THU837" s="163"/>
      <c r="THV837" s="163"/>
      <c r="THW837" s="163"/>
      <c r="THX837" s="163"/>
      <c r="THY837" s="163"/>
      <c r="THZ837" s="163"/>
      <c r="TIA837" s="163"/>
      <c r="TIB837" s="163"/>
      <c r="TIC837" s="163"/>
      <c r="TID837" s="163"/>
      <c r="TIE837" s="163"/>
      <c r="TIF837" s="163"/>
      <c r="TIG837" s="163"/>
      <c r="TIH837" s="163"/>
      <c r="TII837" s="163"/>
      <c r="TIJ837" s="163"/>
      <c r="TIK837" s="163"/>
      <c r="TIL837" s="163"/>
      <c r="TIM837" s="163"/>
      <c r="TIN837" s="163"/>
      <c r="TIO837" s="163"/>
      <c r="TIP837" s="163"/>
      <c r="TIQ837" s="163"/>
      <c r="TIR837" s="163"/>
      <c r="TIS837" s="163"/>
      <c r="TIT837" s="163"/>
      <c r="TIU837" s="163"/>
      <c r="TIV837" s="163"/>
      <c r="TIW837" s="163"/>
      <c r="TIX837" s="163"/>
      <c r="TIY837" s="163"/>
      <c r="TIZ837" s="163"/>
      <c r="TJA837" s="163"/>
      <c r="TJB837" s="163"/>
      <c r="TJC837" s="163"/>
      <c r="TJD837" s="163"/>
      <c r="TJE837" s="163"/>
      <c r="TJF837" s="163"/>
      <c r="TJG837" s="163"/>
      <c r="TJH837" s="163"/>
      <c r="TJI837" s="163"/>
      <c r="TJJ837" s="163"/>
      <c r="TJK837" s="163"/>
      <c r="TJL837" s="163"/>
      <c r="TJM837" s="163"/>
      <c r="TJN837" s="163"/>
      <c r="TJO837" s="163"/>
      <c r="TJP837" s="163"/>
      <c r="TJQ837" s="163"/>
      <c r="TJR837" s="163"/>
      <c r="TJS837" s="163"/>
      <c r="TJT837" s="163"/>
      <c r="TJU837" s="163"/>
      <c r="TJV837" s="163"/>
      <c r="TJW837" s="163"/>
      <c r="TJX837" s="163"/>
      <c r="TJY837" s="163"/>
      <c r="TJZ837" s="163"/>
      <c r="TKA837" s="163"/>
      <c r="TKB837" s="163"/>
      <c r="TKC837" s="163"/>
      <c r="TKD837" s="163"/>
      <c r="TKE837" s="163"/>
      <c r="TKF837" s="163"/>
      <c r="TKG837" s="163"/>
      <c r="TKH837" s="163"/>
      <c r="TKI837" s="163"/>
      <c r="TKJ837" s="163"/>
      <c r="TKK837" s="163"/>
      <c r="TKL837" s="163"/>
      <c r="TKM837" s="163"/>
      <c r="TKN837" s="163"/>
      <c r="TKO837" s="163"/>
      <c r="TKP837" s="163"/>
      <c r="TKQ837" s="163"/>
      <c r="TKR837" s="163"/>
      <c r="TKS837" s="163"/>
      <c r="TKT837" s="163"/>
      <c r="TKU837" s="163"/>
      <c r="TKV837" s="163"/>
      <c r="TKW837" s="163"/>
      <c r="TKX837" s="163"/>
      <c r="TKY837" s="163"/>
      <c r="TKZ837" s="163"/>
      <c r="TLA837" s="163"/>
      <c r="TLB837" s="163"/>
      <c r="TLC837" s="163"/>
      <c r="TLD837" s="163"/>
      <c r="TLE837" s="163"/>
      <c r="TLF837" s="163"/>
      <c r="TLG837" s="163"/>
      <c r="TLH837" s="163"/>
      <c r="TLI837" s="163"/>
      <c r="TLJ837" s="163"/>
      <c r="TLK837" s="163"/>
      <c r="TLL837" s="163"/>
      <c r="TLM837" s="163"/>
      <c r="TLN837" s="163"/>
      <c r="TLO837" s="163"/>
      <c r="TLP837" s="163"/>
      <c r="TLQ837" s="163"/>
      <c r="TLR837" s="163"/>
      <c r="TLS837" s="163"/>
      <c r="TLT837" s="163"/>
      <c r="TLU837" s="163"/>
      <c r="TLV837" s="163"/>
      <c r="TLW837" s="163"/>
      <c r="TLX837" s="163"/>
      <c r="TLY837" s="163"/>
      <c r="TLZ837" s="163"/>
      <c r="TMA837" s="163"/>
      <c r="TMB837" s="163"/>
      <c r="TMC837" s="163"/>
      <c r="TMD837" s="163"/>
      <c r="TME837" s="163"/>
      <c r="TMF837" s="163"/>
      <c r="TMG837" s="163"/>
      <c r="TMH837" s="163"/>
      <c r="TMI837" s="163"/>
      <c r="TMJ837" s="163"/>
      <c r="TMK837" s="163"/>
      <c r="TML837" s="163"/>
      <c r="TMM837" s="163"/>
      <c r="TMN837" s="163"/>
      <c r="TMO837" s="163"/>
      <c r="TMP837" s="163"/>
      <c r="TMQ837" s="163"/>
      <c r="TMR837" s="163"/>
      <c r="TMS837" s="163"/>
      <c r="TMT837" s="163"/>
      <c r="TMU837" s="163"/>
      <c r="TMV837" s="163"/>
      <c r="TMW837" s="163"/>
      <c r="TMX837" s="163"/>
      <c r="TMY837" s="163"/>
      <c r="TMZ837" s="163"/>
      <c r="TNA837" s="163"/>
      <c r="TNB837" s="163"/>
      <c r="TNC837" s="163"/>
      <c r="TND837" s="163"/>
      <c r="TNE837" s="163"/>
      <c r="TNF837" s="163"/>
      <c r="TNG837" s="163"/>
      <c r="TNH837" s="163"/>
      <c r="TNI837" s="163"/>
      <c r="TNJ837" s="163"/>
      <c r="TNK837" s="163"/>
      <c r="TNL837" s="163"/>
      <c r="TNM837" s="163"/>
      <c r="TNN837" s="163"/>
      <c r="TNO837" s="163"/>
      <c r="TNP837" s="163"/>
      <c r="TNQ837" s="163"/>
      <c r="TNR837" s="163"/>
      <c r="TNS837" s="163"/>
      <c r="TNT837" s="163"/>
      <c r="TNU837" s="163"/>
      <c r="TNV837" s="163"/>
      <c r="TNW837" s="163"/>
      <c r="TNX837" s="163"/>
      <c r="TNY837" s="163"/>
      <c r="TNZ837" s="163"/>
      <c r="TOA837" s="163"/>
      <c r="TOB837" s="163"/>
      <c r="TOC837" s="163"/>
      <c r="TOD837" s="163"/>
      <c r="TOE837" s="163"/>
      <c r="TOF837" s="163"/>
      <c r="TOG837" s="163"/>
      <c r="TOH837" s="163"/>
      <c r="TOI837" s="163"/>
      <c r="TOJ837" s="163"/>
      <c r="TOK837" s="163"/>
      <c r="TOL837" s="163"/>
      <c r="TOM837" s="163"/>
      <c r="TON837" s="163"/>
      <c r="TOO837" s="163"/>
      <c r="TOP837" s="163"/>
      <c r="TOQ837" s="163"/>
      <c r="TOR837" s="163"/>
      <c r="TOS837" s="163"/>
      <c r="TOT837" s="163"/>
      <c r="TOU837" s="163"/>
      <c r="TOV837" s="163"/>
      <c r="TOW837" s="163"/>
      <c r="TOX837" s="163"/>
      <c r="TOY837" s="163"/>
      <c r="TOZ837" s="163"/>
      <c r="TPA837" s="163"/>
      <c r="TPB837" s="163"/>
      <c r="TPC837" s="163"/>
      <c r="TPD837" s="163"/>
      <c r="TPE837" s="163"/>
      <c r="TPF837" s="163"/>
      <c r="TPG837" s="163"/>
      <c r="TPH837" s="163"/>
      <c r="TPI837" s="163"/>
      <c r="TPJ837" s="163"/>
      <c r="TPK837" s="163"/>
      <c r="TPL837" s="163"/>
      <c r="TPM837" s="163"/>
      <c r="TPN837" s="163"/>
      <c r="TPO837" s="163"/>
      <c r="TPP837" s="163"/>
      <c r="TPQ837" s="163"/>
      <c r="TPR837" s="163"/>
      <c r="TPS837" s="163"/>
      <c r="TPT837" s="163"/>
      <c r="TPU837" s="163"/>
      <c r="TPV837" s="163"/>
      <c r="TPW837" s="163"/>
      <c r="TPX837" s="163"/>
      <c r="TPY837" s="163"/>
      <c r="TPZ837" s="163"/>
      <c r="TQA837" s="163"/>
      <c r="TQB837" s="163"/>
      <c r="TQC837" s="163"/>
      <c r="TQD837" s="163"/>
      <c r="TQE837" s="163"/>
      <c r="TQF837" s="163"/>
      <c r="TQG837" s="163"/>
      <c r="TQH837" s="163"/>
      <c r="TQI837" s="163"/>
      <c r="TQJ837" s="163"/>
      <c r="TQK837" s="163"/>
      <c r="TQL837" s="163"/>
      <c r="TQM837" s="163"/>
      <c r="TQN837" s="163"/>
      <c r="TQO837" s="163"/>
      <c r="TQP837" s="163"/>
      <c r="TQQ837" s="163"/>
      <c r="TQR837" s="163"/>
      <c r="TQS837" s="163"/>
      <c r="TQT837" s="163"/>
      <c r="TQU837" s="163"/>
      <c r="TQV837" s="163"/>
      <c r="TQW837" s="163"/>
      <c r="TQX837" s="163"/>
      <c r="TQY837" s="163"/>
      <c r="TQZ837" s="163"/>
      <c r="TRA837" s="163"/>
      <c r="TRB837" s="163"/>
      <c r="TRC837" s="163"/>
      <c r="TRD837" s="163"/>
      <c r="TRE837" s="163"/>
      <c r="TRF837" s="163"/>
      <c r="TRG837" s="163"/>
      <c r="TRH837" s="163"/>
      <c r="TRI837" s="163"/>
      <c r="TRJ837" s="163"/>
      <c r="TRK837" s="163"/>
      <c r="TRL837" s="163"/>
      <c r="TRM837" s="163"/>
      <c r="TRN837" s="163"/>
      <c r="TRO837" s="163"/>
      <c r="TRP837" s="163"/>
      <c r="TRQ837" s="163"/>
      <c r="TRR837" s="163"/>
      <c r="TRS837" s="163"/>
      <c r="TRT837" s="163"/>
      <c r="TRU837" s="163"/>
      <c r="TRV837" s="163"/>
      <c r="TRW837" s="163"/>
      <c r="TRX837" s="163"/>
      <c r="TRY837" s="163"/>
      <c r="TRZ837" s="163"/>
      <c r="TSA837" s="163"/>
      <c r="TSB837" s="163"/>
      <c r="TSC837" s="163"/>
      <c r="TSD837" s="163"/>
      <c r="TSE837" s="163"/>
      <c r="TSF837" s="163"/>
      <c r="TSG837" s="163"/>
      <c r="TSH837" s="163"/>
      <c r="TSI837" s="163"/>
      <c r="TSJ837" s="163"/>
      <c r="TSK837" s="163"/>
      <c r="TSL837" s="163"/>
      <c r="TSM837" s="163"/>
      <c r="TSN837" s="163"/>
      <c r="TSO837" s="163"/>
      <c r="TSP837" s="163"/>
      <c r="TSQ837" s="163"/>
      <c r="TSR837" s="163"/>
      <c r="TSS837" s="163"/>
      <c r="TST837" s="163"/>
      <c r="TSU837" s="163"/>
      <c r="TSV837" s="163"/>
      <c r="TSW837" s="163"/>
      <c r="TSX837" s="163"/>
      <c r="TSY837" s="163"/>
      <c r="TSZ837" s="163"/>
      <c r="TTA837" s="163"/>
      <c r="TTB837" s="163"/>
      <c r="TTC837" s="163"/>
      <c r="TTD837" s="163"/>
      <c r="TTE837" s="163"/>
      <c r="TTF837" s="163"/>
      <c r="TTG837" s="163"/>
      <c r="TTH837" s="163"/>
      <c r="TTI837" s="163"/>
      <c r="TTJ837" s="163"/>
      <c r="TTK837" s="163"/>
      <c r="TTL837" s="163"/>
      <c r="TTM837" s="163"/>
      <c r="TTN837" s="163"/>
      <c r="TTO837" s="163"/>
      <c r="TTP837" s="163"/>
      <c r="TTQ837" s="163"/>
      <c r="TTR837" s="163"/>
      <c r="TTS837" s="163"/>
      <c r="TTT837" s="163"/>
      <c r="TTU837" s="163"/>
      <c r="TTV837" s="163"/>
      <c r="TTW837" s="163"/>
      <c r="TTX837" s="163"/>
      <c r="TTY837" s="163"/>
      <c r="TTZ837" s="163"/>
      <c r="TUA837" s="163"/>
      <c r="TUB837" s="163"/>
      <c r="TUC837" s="163"/>
      <c r="TUD837" s="163"/>
      <c r="TUE837" s="163"/>
      <c r="TUF837" s="163"/>
      <c r="TUG837" s="163"/>
      <c r="TUH837" s="163"/>
      <c r="TUI837" s="163"/>
      <c r="TUJ837" s="163"/>
      <c r="TUK837" s="163"/>
      <c r="TUL837" s="163"/>
      <c r="TUM837" s="163"/>
      <c r="TUN837" s="163"/>
      <c r="TUO837" s="163"/>
      <c r="TUP837" s="163"/>
      <c r="TUQ837" s="163"/>
      <c r="TUR837" s="163"/>
      <c r="TUS837" s="163"/>
      <c r="TUT837" s="163"/>
      <c r="TUU837" s="163"/>
      <c r="TUV837" s="163"/>
      <c r="TUW837" s="163"/>
      <c r="TUX837" s="163"/>
      <c r="TUY837" s="163"/>
      <c r="TUZ837" s="163"/>
      <c r="TVA837" s="163"/>
      <c r="TVB837" s="163"/>
      <c r="TVC837" s="163"/>
      <c r="TVD837" s="163"/>
      <c r="TVE837" s="163"/>
      <c r="TVF837" s="163"/>
      <c r="TVG837" s="163"/>
      <c r="TVH837" s="163"/>
      <c r="TVI837" s="163"/>
      <c r="TVJ837" s="163"/>
      <c r="TVK837" s="163"/>
      <c r="TVL837" s="163"/>
      <c r="TVM837" s="163"/>
      <c r="TVN837" s="163"/>
      <c r="TVO837" s="163"/>
      <c r="TVP837" s="163"/>
      <c r="TVQ837" s="163"/>
      <c r="TVR837" s="163"/>
      <c r="TVS837" s="163"/>
      <c r="TVT837" s="163"/>
      <c r="TVU837" s="163"/>
      <c r="TVV837" s="163"/>
      <c r="TVW837" s="163"/>
      <c r="TVX837" s="163"/>
      <c r="TVY837" s="163"/>
      <c r="TVZ837" s="163"/>
      <c r="TWA837" s="163"/>
      <c r="TWB837" s="163"/>
      <c r="TWC837" s="163"/>
      <c r="TWD837" s="163"/>
      <c r="TWE837" s="163"/>
      <c r="TWF837" s="163"/>
      <c r="TWG837" s="163"/>
      <c r="TWH837" s="163"/>
      <c r="TWI837" s="163"/>
      <c r="TWJ837" s="163"/>
      <c r="TWK837" s="163"/>
      <c r="TWL837" s="163"/>
      <c r="TWM837" s="163"/>
      <c r="TWN837" s="163"/>
      <c r="TWO837" s="163"/>
      <c r="TWP837" s="163"/>
      <c r="TWQ837" s="163"/>
      <c r="TWR837" s="163"/>
      <c r="TWS837" s="163"/>
      <c r="TWT837" s="163"/>
      <c r="TWU837" s="163"/>
      <c r="TWV837" s="163"/>
      <c r="TWW837" s="163"/>
      <c r="TWX837" s="163"/>
      <c r="TWY837" s="163"/>
      <c r="TWZ837" s="163"/>
      <c r="TXA837" s="163"/>
      <c r="TXB837" s="163"/>
      <c r="TXC837" s="163"/>
      <c r="TXD837" s="163"/>
      <c r="TXE837" s="163"/>
      <c r="TXF837" s="163"/>
      <c r="TXG837" s="163"/>
      <c r="TXH837" s="163"/>
      <c r="TXI837" s="163"/>
      <c r="TXJ837" s="163"/>
      <c r="TXK837" s="163"/>
      <c r="TXL837" s="163"/>
      <c r="TXM837" s="163"/>
      <c r="TXN837" s="163"/>
      <c r="TXO837" s="163"/>
      <c r="TXP837" s="163"/>
      <c r="TXQ837" s="163"/>
      <c r="TXR837" s="163"/>
      <c r="TXS837" s="163"/>
      <c r="TXT837" s="163"/>
      <c r="TXU837" s="163"/>
      <c r="TXV837" s="163"/>
      <c r="TXW837" s="163"/>
      <c r="TXX837" s="163"/>
      <c r="TXY837" s="163"/>
      <c r="TXZ837" s="163"/>
      <c r="TYA837" s="163"/>
      <c r="TYB837" s="163"/>
      <c r="TYC837" s="163"/>
      <c r="TYD837" s="163"/>
      <c r="TYE837" s="163"/>
      <c r="TYF837" s="163"/>
      <c r="TYG837" s="163"/>
      <c r="TYH837" s="163"/>
      <c r="TYI837" s="163"/>
      <c r="TYJ837" s="163"/>
      <c r="TYK837" s="163"/>
      <c r="TYL837" s="163"/>
      <c r="TYM837" s="163"/>
      <c r="TYN837" s="163"/>
      <c r="TYO837" s="163"/>
      <c r="TYP837" s="163"/>
      <c r="TYQ837" s="163"/>
      <c r="TYR837" s="163"/>
      <c r="TYS837" s="163"/>
      <c r="TYT837" s="163"/>
      <c r="TYU837" s="163"/>
      <c r="TYV837" s="163"/>
      <c r="TYW837" s="163"/>
      <c r="TYX837" s="163"/>
      <c r="TYY837" s="163"/>
      <c r="TYZ837" s="163"/>
      <c r="TZA837" s="163"/>
      <c r="TZB837" s="163"/>
      <c r="TZC837" s="163"/>
      <c r="TZD837" s="163"/>
      <c r="TZE837" s="163"/>
      <c r="TZF837" s="163"/>
      <c r="TZG837" s="163"/>
      <c r="TZH837" s="163"/>
      <c r="TZI837" s="163"/>
      <c r="TZJ837" s="163"/>
      <c r="TZK837" s="163"/>
      <c r="TZL837" s="163"/>
      <c r="TZM837" s="163"/>
      <c r="TZN837" s="163"/>
      <c r="TZO837" s="163"/>
      <c r="TZP837" s="163"/>
      <c r="TZQ837" s="163"/>
      <c r="TZR837" s="163"/>
      <c r="TZS837" s="163"/>
      <c r="TZT837" s="163"/>
      <c r="TZU837" s="163"/>
      <c r="TZV837" s="163"/>
      <c r="TZW837" s="163"/>
      <c r="TZX837" s="163"/>
      <c r="TZY837" s="163"/>
      <c r="TZZ837" s="163"/>
      <c r="UAA837" s="163"/>
      <c r="UAB837" s="163"/>
      <c r="UAC837" s="163"/>
      <c r="UAD837" s="163"/>
      <c r="UAE837" s="163"/>
      <c r="UAF837" s="163"/>
      <c r="UAG837" s="163"/>
      <c r="UAH837" s="163"/>
      <c r="UAI837" s="163"/>
      <c r="UAJ837" s="163"/>
      <c r="UAK837" s="163"/>
      <c r="UAL837" s="163"/>
      <c r="UAM837" s="163"/>
      <c r="UAN837" s="163"/>
      <c r="UAO837" s="163"/>
      <c r="UAP837" s="163"/>
      <c r="UAQ837" s="163"/>
      <c r="UAR837" s="163"/>
      <c r="UAS837" s="163"/>
      <c r="UAT837" s="163"/>
      <c r="UAU837" s="163"/>
      <c r="UAV837" s="163"/>
      <c r="UAW837" s="163"/>
      <c r="UAX837" s="163"/>
      <c r="UAY837" s="163"/>
      <c r="UAZ837" s="163"/>
      <c r="UBA837" s="163"/>
      <c r="UBB837" s="163"/>
      <c r="UBC837" s="163"/>
      <c r="UBD837" s="163"/>
      <c r="UBE837" s="163"/>
      <c r="UBF837" s="163"/>
      <c r="UBG837" s="163"/>
      <c r="UBH837" s="163"/>
      <c r="UBI837" s="163"/>
      <c r="UBJ837" s="163"/>
      <c r="UBK837" s="163"/>
      <c r="UBL837" s="163"/>
      <c r="UBM837" s="163"/>
      <c r="UBN837" s="163"/>
      <c r="UBO837" s="163"/>
      <c r="UBP837" s="163"/>
      <c r="UBQ837" s="163"/>
      <c r="UBR837" s="163"/>
      <c r="UBS837" s="163"/>
      <c r="UBT837" s="163"/>
      <c r="UBU837" s="163"/>
      <c r="UBV837" s="163"/>
      <c r="UBW837" s="163"/>
      <c r="UBX837" s="163"/>
      <c r="UBY837" s="163"/>
      <c r="UBZ837" s="163"/>
      <c r="UCA837" s="163"/>
      <c r="UCB837" s="163"/>
      <c r="UCC837" s="163"/>
      <c r="UCD837" s="163"/>
      <c r="UCE837" s="163"/>
      <c r="UCF837" s="163"/>
      <c r="UCG837" s="163"/>
      <c r="UCH837" s="163"/>
      <c r="UCI837" s="163"/>
      <c r="UCJ837" s="163"/>
      <c r="UCK837" s="163"/>
      <c r="UCL837" s="163"/>
      <c r="UCM837" s="163"/>
      <c r="UCN837" s="163"/>
      <c r="UCO837" s="163"/>
      <c r="UCP837" s="163"/>
      <c r="UCQ837" s="163"/>
      <c r="UCR837" s="163"/>
      <c r="UCS837" s="163"/>
      <c r="UCT837" s="163"/>
      <c r="UCU837" s="163"/>
      <c r="UCV837" s="163"/>
      <c r="UCW837" s="163"/>
      <c r="UCX837" s="163"/>
      <c r="UCY837" s="163"/>
      <c r="UCZ837" s="163"/>
      <c r="UDA837" s="163"/>
      <c r="UDB837" s="163"/>
      <c r="UDC837" s="163"/>
      <c r="UDD837" s="163"/>
      <c r="UDE837" s="163"/>
      <c r="UDF837" s="163"/>
      <c r="UDG837" s="163"/>
      <c r="UDH837" s="163"/>
      <c r="UDI837" s="163"/>
      <c r="UDJ837" s="163"/>
      <c r="UDK837" s="163"/>
      <c r="UDL837" s="163"/>
      <c r="UDM837" s="163"/>
      <c r="UDN837" s="163"/>
      <c r="UDO837" s="163"/>
      <c r="UDP837" s="163"/>
      <c r="UDQ837" s="163"/>
      <c r="UDR837" s="163"/>
      <c r="UDS837" s="163"/>
      <c r="UDT837" s="163"/>
      <c r="UDU837" s="163"/>
      <c r="UDV837" s="163"/>
      <c r="UDW837" s="163"/>
      <c r="UDX837" s="163"/>
      <c r="UDY837" s="163"/>
      <c r="UDZ837" s="163"/>
      <c r="UEA837" s="163"/>
      <c r="UEB837" s="163"/>
      <c r="UEC837" s="163"/>
      <c r="UED837" s="163"/>
      <c r="UEE837" s="163"/>
      <c r="UEF837" s="163"/>
      <c r="UEG837" s="163"/>
      <c r="UEH837" s="163"/>
      <c r="UEI837" s="163"/>
      <c r="UEJ837" s="163"/>
      <c r="UEK837" s="163"/>
      <c r="UEL837" s="163"/>
      <c r="UEM837" s="163"/>
      <c r="UEN837" s="163"/>
      <c r="UEO837" s="163"/>
      <c r="UEP837" s="163"/>
      <c r="UEQ837" s="163"/>
      <c r="UER837" s="163"/>
      <c r="UES837" s="163"/>
      <c r="UET837" s="163"/>
      <c r="UEU837" s="163"/>
      <c r="UEV837" s="163"/>
      <c r="UEW837" s="163"/>
      <c r="UEX837" s="163"/>
      <c r="UEY837" s="163"/>
      <c r="UEZ837" s="163"/>
      <c r="UFA837" s="163"/>
      <c r="UFB837" s="163"/>
      <c r="UFC837" s="163"/>
      <c r="UFD837" s="163"/>
      <c r="UFE837" s="163"/>
      <c r="UFF837" s="163"/>
      <c r="UFG837" s="163"/>
      <c r="UFH837" s="163"/>
      <c r="UFI837" s="163"/>
      <c r="UFJ837" s="163"/>
      <c r="UFK837" s="163"/>
      <c r="UFL837" s="163"/>
      <c r="UFM837" s="163"/>
      <c r="UFN837" s="163"/>
      <c r="UFO837" s="163"/>
      <c r="UFP837" s="163"/>
      <c r="UFQ837" s="163"/>
      <c r="UFR837" s="163"/>
      <c r="UFS837" s="163"/>
      <c r="UFT837" s="163"/>
      <c r="UFU837" s="163"/>
      <c r="UFV837" s="163"/>
      <c r="UFW837" s="163"/>
      <c r="UFX837" s="163"/>
      <c r="UFY837" s="163"/>
      <c r="UFZ837" s="163"/>
      <c r="UGA837" s="163"/>
      <c r="UGB837" s="163"/>
      <c r="UGC837" s="163"/>
      <c r="UGD837" s="163"/>
      <c r="UGE837" s="163"/>
      <c r="UGF837" s="163"/>
      <c r="UGG837" s="163"/>
      <c r="UGH837" s="163"/>
      <c r="UGI837" s="163"/>
      <c r="UGJ837" s="163"/>
      <c r="UGK837" s="163"/>
      <c r="UGL837" s="163"/>
      <c r="UGM837" s="163"/>
      <c r="UGN837" s="163"/>
      <c r="UGO837" s="163"/>
      <c r="UGP837" s="163"/>
      <c r="UGQ837" s="163"/>
      <c r="UGR837" s="163"/>
      <c r="UGS837" s="163"/>
      <c r="UGT837" s="163"/>
      <c r="UGU837" s="163"/>
      <c r="UGV837" s="163"/>
      <c r="UGW837" s="163"/>
      <c r="UGX837" s="163"/>
      <c r="UGY837" s="163"/>
      <c r="UGZ837" s="163"/>
      <c r="UHA837" s="163"/>
      <c r="UHB837" s="163"/>
      <c r="UHC837" s="163"/>
      <c r="UHD837" s="163"/>
      <c r="UHE837" s="163"/>
      <c r="UHF837" s="163"/>
      <c r="UHG837" s="163"/>
      <c r="UHH837" s="163"/>
      <c r="UHI837" s="163"/>
      <c r="UHJ837" s="163"/>
      <c r="UHK837" s="163"/>
      <c r="UHL837" s="163"/>
      <c r="UHM837" s="163"/>
      <c r="UHN837" s="163"/>
      <c r="UHO837" s="163"/>
      <c r="UHP837" s="163"/>
      <c r="UHQ837" s="163"/>
      <c r="UHR837" s="163"/>
      <c r="UHS837" s="163"/>
      <c r="UHT837" s="163"/>
      <c r="UHU837" s="163"/>
      <c r="UHV837" s="163"/>
      <c r="UHW837" s="163"/>
      <c r="UHX837" s="163"/>
      <c r="UHY837" s="163"/>
      <c r="UHZ837" s="163"/>
      <c r="UIA837" s="163"/>
      <c r="UIB837" s="163"/>
      <c r="UIC837" s="163"/>
      <c r="UID837" s="163"/>
      <c r="UIE837" s="163"/>
      <c r="UIF837" s="163"/>
      <c r="UIG837" s="163"/>
      <c r="UIH837" s="163"/>
      <c r="UII837" s="163"/>
      <c r="UIJ837" s="163"/>
      <c r="UIK837" s="163"/>
      <c r="UIL837" s="163"/>
      <c r="UIM837" s="163"/>
      <c r="UIN837" s="163"/>
      <c r="UIO837" s="163"/>
      <c r="UIP837" s="163"/>
      <c r="UIQ837" s="163"/>
      <c r="UIR837" s="163"/>
      <c r="UIS837" s="163"/>
      <c r="UIT837" s="163"/>
      <c r="UIU837" s="163"/>
      <c r="UIV837" s="163"/>
      <c r="UIW837" s="163"/>
      <c r="UIX837" s="163"/>
      <c r="UIY837" s="163"/>
      <c r="UIZ837" s="163"/>
      <c r="UJA837" s="163"/>
      <c r="UJB837" s="163"/>
      <c r="UJC837" s="163"/>
      <c r="UJD837" s="163"/>
      <c r="UJE837" s="163"/>
      <c r="UJF837" s="163"/>
      <c r="UJG837" s="163"/>
      <c r="UJH837" s="163"/>
      <c r="UJI837" s="163"/>
      <c r="UJJ837" s="163"/>
      <c r="UJK837" s="163"/>
      <c r="UJL837" s="163"/>
      <c r="UJM837" s="163"/>
      <c r="UJN837" s="163"/>
      <c r="UJO837" s="163"/>
      <c r="UJP837" s="163"/>
      <c r="UJQ837" s="163"/>
      <c r="UJR837" s="163"/>
      <c r="UJS837" s="163"/>
      <c r="UJT837" s="163"/>
      <c r="UJU837" s="163"/>
      <c r="UJV837" s="163"/>
      <c r="UJW837" s="163"/>
      <c r="UJX837" s="163"/>
      <c r="UJY837" s="163"/>
      <c r="UJZ837" s="163"/>
      <c r="UKA837" s="163"/>
      <c r="UKB837" s="163"/>
      <c r="UKC837" s="163"/>
      <c r="UKD837" s="163"/>
      <c r="UKE837" s="163"/>
      <c r="UKF837" s="163"/>
      <c r="UKG837" s="163"/>
      <c r="UKH837" s="163"/>
      <c r="UKI837" s="163"/>
      <c r="UKJ837" s="163"/>
      <c r="UKK837" s="163"/>
      <c r="UKL837" s="163"/>
      <c r="UKM837" s="163"/>
      <c r="UKN837" s="163"/>
      <c r="UKO837" s="163"/>
      <c r="UKP837" s="163"/>
      <c r="UKQ837" s="163"/>
      <c r="UKR837" s="163"/>
      <c r="UKS837" s="163"/>
      <c r="UKT837" s="163"/>
      <c r="UKU837" s="163"/>
      <c r="UKV837" s="163"/>
      <c r="UKW837" s="163"/>
      <c r="UKX837" s="163"/>
      <c r="UKY837" s="163"/>
      <c r="UKZ837" s="163"/>
      <c r="ULA837" s="163"/>
      <c r="ULB837" s="163"/>
      <c r="ULC837" s="163"/>
      <c r="ULD837" s="163"/>
      <c r="ULE837" s="163"/>
      <c r="ULF837" s="163"/>
      <c r="ULG837" s="163"/>
      <c r="ULH837" s="163"/>
      <c r="ULI837" s="163"/>
      <c r="ULJ837" s="163"/>
      <c r="ULK837" s="163"/>
      <c r="ULL837" s="163"/>
      <c r="ULM837" s="163"/>
      <c r="ULN837" s="163"/>
      <c r="ULO837" s="163"/>
      <c r="ULP837" s="163"/>
      <c r="ULQ837" s="163"/>
      <c r="ULR837" s="163"/>
      <c r="ULS837" s="163"/>
      <c r="ULT837" s="163"/>
      <c r="ULU837" s="163"/>
      <c r="ULV837" s="163"/>
      <c r="ULW837" s="163"/>
      <c r="ULX837" s="163"/>
      <c r="ULY837" s="163"/>
      <c r="ULZ837" s="163"/>
      <c r="UMA837" s="163"/>
      <c r="UMB837" s="163"/>
      <c r="UMC837" s="163"/>
      <c r="UMD837" s="163"/>
      <c r="UME837" s="163"/>
      <c r="UMF837" s="163"/>
      <c r="UMG837" s="163"/>
      <c r="UMH837" s="163"/>
      <c r="UMI837" s="163"/>
      <c r="UMJ837" s="163"/>
      <c r="UMK837" s="163"/>
      <c r="UML837" s="163"/>
      <c r="UMM837" s="163"/>
      <c r="UMN837" s="163"/>
      <c r="UMO837" s="163"/>
      <c r="UMP837" s="163"/>
      <c r="UMQ837" s="163"/>
      <c r="UMR837" s="163"/>
      <c r="UMS837" s="163"/>
      <c r="UMT837" s="163"/>
      <c r="UMU837" s="163"/>
      <c r="UMV837" s="163"/>
      <c r="UMW837" s="163"/>
      <c r="UMX837" s="163"/>
      <c r="UMY837" s="163"/>
      <c r="UMZ837" s="163"/>
      <c r="UNA837" s="163"/>
      <c r="UNB837" s="163"/>
      <c r="UNC837" s="163"/>
      <c r="UND837" s="163"/>
      <c r="UNE837" s="163"/>
      <c r="UNF837" s="163"/>
      <c r="UNG837" s="163"/>
      <c r="UNH837" s="163"/>
      <c r="UNI837" s="163"/>
      <c r="UNJ837" s="163"/>
      <c r="UNK837" s="163"/>
      <c r="UNL837" s="163"/>
      <c r="UNM837" s="163"/>
      <c r="UNN837" s="163"/>
      <c r="UNO837" s="163"/>
      <c r="UNP837" s="163"/>
      <c r="UNQ837" s="163"/>
      <c r="UNR837" s="163"/>
      <c r="UNS837" s="163"/>
      <c r="UNT837" s="163"/>
      <c r="UNU837" s="163"/>
      <c r="UNV837" s="163"/>
      <c r="UNW837" s="163"/>
      <c r="UNX837" s="163"/>
      <c r="UNY837" s="163"/>
      <c r="UNZ837" s="163"/>
      <c r="UOA837" s="163"/>
      <c r="UOB837" s="163"/>
      <c r="UOC837" s="163"/>
      <c r="UOD837" s="163"/>
      <c r="UOE837" s="163"/>
      <c r="UOF837" s="163"/>
      <c r="UOG837" s="163"/>
      <c r="UOH837" s="163"/>
      <c r="UOI837" s="163"/>
      <c r="UOJ837" s="163"/>
      <c r="UOK837" s="163"/>
      <c r="UOL837" s="163"/>
      <c r="UOM837" s="163"/>
      <c r="UON837" s="163"/>
      <c r="UOO837" s="163"/>
      <c r="UOP837" s="163"/>
      <c r="UOQ837" s="163"/>
      <c r="UOR837" s="163"/>
      <c r="UOS837" s="163"/>
      <c r="UOT837" s="163"/>
      <c r="UOU837" s="163"/>
      <c r="UOV837" s="163"/>
      <c r="UOW837" s="163"/>
      <c r="UOX837" s="163"/>
      <c r="UOY837" s="163"/>
      <c r="UOZ837" s="163"/>
      <c r="UPA837" s="163"/>
      <c r="UPB837" s="163"/>
      <c r="UPC837" s="163"/>
      <c r="UPD837" s="163"/>
      <c r="UPE837" s="163"/>
      <c r="UPF837" s="163"/>
      <c r="UPG837" s="163"/>
      <c r="UPH837" s="163"/>
      <c r="UPI837" s="163"/>
      <c r="UPJ837" s="163"/>
      <c r="UPK837" s="163"/>
      <c r="UPL837" s="163"/>
      <c r="UPM837" s="163"/>
      <c r="UPN837" s="163"/>
      <c r="UPO837" s="163"/>
      <c r="UPP837" s="163"/>
      <c r="UPQ837" s="163"/>
      <c r="UPR837" s="163"/>
      <c r="UPS837" s="163"/>
      <c r="UPT837" s="163"/>
      <c r="UPU837" s="163"/>
      <c r="UPV837" s="163"/>
      <c r="UPW837" s="163"/>
      <c r="UPX837" s="163"/>
      <c r="UPY837" s="163"/>
      <c r="UPZ837" s="163"/>
      <c r="UQA837" s="163"/>
      <c r="UQB837" s="163"/>
      <c r="UQC837" s="163"/>
      <c r="UQD837" s="163"/>
      <c r="UQE837" s="163"/>
      <c r="UQF837" s="163"/>
      <c r="UQG837" s="163"/>
      <c r="UQH837" s="163"/>
      <c r="UQI837" s="163"/>
      <c r="UQJ837" s="163"/>
      <c r="UQK837" s="163"/>
      <c r="UQL837" s="163"/>
      <c r="UQM837" s="163"/>
      <c r="UQN837" s="163"/>
      <c r="UQO837" s="163"/>
      <c r="UQP837" s="163"/>
      <c r="UQQ837" s="163"/>
      <c r="UQR837" s="163"/>
      <c r="UQS837" s="163"/>
      <c r="UQT837" s="163"/>
      <c r="UQU837" s="163"/>
      <c r="UQV837" s="163"/>
      <c r="UQW837" s="163"/>
      <c r="UQX837" s="163"/>
      <c r="UQY837" s="163"/>
      <c r="UQZ837" s="163"/>
      <c r="URA837" s="163"/>
      <c r="URB837" s="163"/>
      <c r="URC837" s="163"/>
      <c r="URD837" s="163"/>
      <c r="URE837" s="163"/>
      <c r="URF837" s="163"/>
      <c r="URG837" s="163"/>
      <c r="URH837" s="163"/>
      <c r="URI837" s="163"/>
      <c r="URJ837" s="163"/>
      <c r="URK837" s="163"/>
      <c r="URL837" s="163"/>
      <c r="URM837" s="163"/>
      <c r="URN837" s="163"/>
      <c r="URO837" s="163"/>
      <c r="URP837" s="163"/>
      <c r="URQ837" s="163"/>
      <c r="URR837" s="163"/>
      <c r="URS837" s="163"/>
      <c r="URT837" s="163"/>
      <c r="URU837" s="163"/>
      <c r="URV837" s="163"/>
      <c r="URW837" s="163"/>
      <c r="URX837" s="163"/>
      <c r="URY837" s="163"/>
      <c r="URZ837" s="163"/>
      <c r="USA837" s="163"/>
      <c r="USB837" s="163"/>
      <c r="USC837" s="163"/>
      <c r="USD837" s="163"/>
      <c r="USE837" s="163"/>
      <c r="USF837" s="163"/>
      <c r="USG837" s="163"/>
      <c r="USH837" s="163"/>
      <c r="USI837" s="163"/>
      <c r="USJ837" s="163"/>
      <c r="USK837" s="163"/>
      <c r="USL837" s="163"/>
      <c r="USM837" s="163"/>
      <c r="USN837" s="163"/>
      <c r="USO837" s="163"/>
      <c r="USP837" s="163"/>
      <c r="USQ837" s="163"/>
      <c r="USR837" s="163"/>
      <c r="USS837" s="163"/>
      <c r="UST837" s="163"/>
      <c r="USU837" s="163"/>
      <c r="USV837" s="163"/>
      <c r="USW837" s="163"/>
      <c r="USX837" s="163"/>
      <c r="USY837" s="163"/>
      <c r="USZ837" s="163"/>
      <c r="UTA837" s="163"/>
      <c r="UTB837" s="163"/>
      <c r="UTC837" s="163"/>
      <c r="UTD837" s="163"/>
      <c r="UTE837" s="163"/>
      <c r="UTF837" s="163"/>
      <c r="UTG837" s="163"/>
      <c r="UTH837" s="163"/>
      <c r="UTI837" s="163"/>
      <c r="UTJ837" s="163"/>
      <c r="UTK837" s="163"/>
      <c r="UTL837" s="163"/>
      <c r="UTM837" s="163"/>
      <c r="UTN837" s="163"/>
      <c r="UTO837" s="163"/>
      <c r="UTP837" s="163"/>
      <c r="UTQ837" s="163"/>
      <c r="UTR837" s="163"/>
      <c r="UTS837" s="163"/>
      <c r="UTT837" s="163"/>
      <c r="UTU837" s="163"/>
      <c r="UTV837" s="163"/>
      <c r="UTW837" s="163"/>
      <c r="UTX837" s="163"/>
      <c r="UTY837" s="163"/>
      <c r="UTZ837" s="163"/>
      <c r="UUA837" s="163"/>
      <c r="UUB837" s="163"/>
      <c r="UUC837" s="163"/>
      <c r="UUD837" s="163"/>
      <c r="UUE837" s="163"/>
      <c r="UUF837" s="163"/>
      <c r="UUG837" s="163"/>
      <c r="UUH837" s="163"/>
      <c r="UUI837" s="163"/>
      <c r="UUJ837" s="163"/>
      <c r="UUK837" s="163"/>
      <c r="UUL837" s="163"/>
      <c r="UUM837" s="163"/>
      <c r="UUN837" s="163"/>
      <c r="UUO837" s="163"/>
      <c r="UUP837" s="163"/>
      <c r="UUQ837" s="163"/>
      <c r="UUR837" s="163"/>
      <c r="UUS837" s="163"/>
      <c r="UUT837" s="163"/>
      <c r="UUU837" s="163"/>
      <c r="UUV837" s="163"/>
      <c r="UUW837" s="163"/>
      <c r="UUX837" s="163"/>
      <c r="UUY837" s="163"/>
      <c r="UUZ837" s="163"/>
      <c r="UVA837" s="163"/>
      <c r="UVB837" s="163"/>
      <c r="UVC837" s="163"/>
      <c r="UVD837" s="163"/>
      <c r="UVE837" s="163"/>
      <c r="UVF837" s="163"/>
      <c r="UVG837" s="163"/>
      <c r="UVH837" s="163"/>
      <c r="UVI837" s="163"/>
      <c r="UVJ837" s="163"/>
      <c r="UVK837" s="163"/>
      <c r="UVL837" s="163"/>
      <c r="UVM837" s="163"/>
      <c r="UVN837" s="163"/>
      <c r="UVO837" s="163"/>
      <c r="UVP837" s="163"/>
      <c r="UVQ837" s="163"/>
      <c r="UVR837" s="163"/>
      <c r="UVS837" s="163"/>
      <c r="UVT837" s="163"/>
      <c r="UVU837" s="163"/>
      <c r="UVV837" s="163"/>
      <c r="UVW837" s="163"/>
      <c r="UVX837" s="163"/>
      <c r="UVY837" s="163"/>
      <c r="UVZ837" s="163"/>
      <c r="UWA837" s="163"/>
      <c r="UWB837" s="163"/>
      <c r="UWC837" s="163"/>
      <c r="UWD837" s="163"/>
      <c r="UWE837" s="163"/>
      <c r="UWF837" s="163"/>
      <c r="UWG837" s="163"/>
      <c r="UWH837" s="163"/>
      <c r="UWI837" s="163"/>
      <c r="UWJ837" s="163"/>
      <c r="UWK837" s="163"/>
      <c r="UWL837" s="163"/>
      <c r="UWM837" s="163"/>
      <c r="UWN837" s="163"/>
      <c r="UWO837" s="163"/>
      <c r="UWP837" s="163"/>
      <c r="UWQ837" s="163"/>
      <c r="UWR837" s="163"/>
      <c r="UWS837" s="163"/>
      <c r="UWT837" s="163"/>
      <c r="UWU837" s="163"/>
      <c r="UWV837" s="163"/>
      <c r="UWW837" s="163"/>
      <c r="UWX837" s="163"/>
      <c r="UWY837" s="163"/>
      <c r="UWZ837" s="163"/>
      <c r="UXA837" s="163"/>
      <c r="UXB837" s="163"/>
      <c r="UXC837" s="163"/>
      <c r="UXD837" s="163"/>
      <c r="UXE837" s="163"/>
      <c r="UXF837" s="163"/>
      <c r="UXG837" s="163"/>
      <c r="UXH837" s="163"/>
      <c r="UXI837" s="163"/>
      <c r="UXJ837" s="163"/>
      <c r="UXK837" s="163"/>
      <c r="UXL837" s="163"/>
      <c r="UXM837" s="163"/>
      <c r="UXN837" s="163"/>
      <c r="UXO837" s="163"/>
      <c r="UXP837" s="163"/>
      <c r="UXQ837" s="163"/>
      <c r="UXR837" s="163"/>
      <c r="UXS837" s="163"/>
      <c r="UXT837" s="163"/>
      <c r="UXU837" s="163"/>
      <c r="UXV837" s="163"/>
      <c r="UXW837" s="163"/>
      <c r="UXX837" s="163"/>
      <c r="UXY837" s="163"/>
      <c r="UXZ837" s="163"/>
      <c r="UYA837" s="163"/>
      <c r="UYB837" s="163"/>
      <c r="UYC837" s="163"/>
      <c r="UYD837" s="163"/>
      <c r="UYE837" s="163"/>
      <c r="UYF837" s="163"/>
      <c r="UYG837" s="163"/>
      <c r="UYH837" s="163"/>
      <c r="UYI837" s="163"/>
      <c r="UYJ837" s="163"/>
      <c r="UYK837" s="163"/>
      <c r="UYL837" s="163"/>
      <c r="UYM837" s="163"/>
      <c r="UYN837" s="163"/>
      <c r="UYO837" s="163"/>
      <c r="UYP837" s="163"/>
      <c r="UYQ837" s="163"/>
      <c r="UYR837" s="163"/>
      <c r="UYS837" s="163"/>
      <c r="UYT837" s="163"/>
      <c r="UYU837" s="163"/>
      <c r="UYV837" s="163"/>
      <c r="UYW837" s="163"/>
      <c r="UYX837" s="163"/>
      <c r="UYY837" s="163"/>
      <c r="UYZ837" s="163"/>
      <c r="UZA837" s="163"/>
      <c r="UZB837" s="163"/>
      <c r="UZC837" s="163"/>
      <c r="UZD837" s="163"/>
      <c r="UZE837" s="163"/>
      <c r="UZF837" s="163"/>
      <c r="UZG837" s="163"/>
      <c r="UZH837" s="163"/>
      <c r="UZI837" s="163"/>
      <c r="UZJ837" s="163"/>
      <c r="UZK837" s="163"/>
      <c r="UZL837" s="163"/>
      <c r="UZM837" s="163"/>
      <c r="UZN837" s="163"/>
      <c r="UZO837" s="163"/>
      <c r="UZP837" s="163"/>
      <c r="UZQ837" s="163"/>
      <c r="UZR837" s="163"/>
      <c r="UZS837" s="163"/>
      <c r="UZT837" s="163"/>
      <c r="UZU837" s="163"/>
      <c r="UZV837" s="163"/>
      <c r="UZW837" s="163"/>
      <c r="UZX837" s="163"/>
      <c r="UZY837" s="163"/>
      <c r="UZZ837" s="163"/>
      <c r="VAA837" s="163"/>
      <c r="VAB837" s="163"/>
      <c r="VAC837" s="163"/>
      <c r="VAD837" s="163"/>
      <c r="VAE837" s="163"/>
      <c r="VAF837" s="163"/>
      <c r="VAG837" s="163"/>
      <c r="VAH837" s="163"/>
      <c r="VAI837" s="163"/>
      <c r="VAJ837" s="163"/>
      <c r="VAK837" s="163"/>
      <c r="VAL837" s="163"/>
      <c r="VAM837" s="163"/>
      <c r="VAN837" s="163"/>
      <c r="VAO837" s="163"/>
      <c r="VAP837" s="163"/>
      <c r="VAQ837" s="163"/>
      <c r="VAR837" s="163"/>
      <c r="VAS837" s="163"/>
      <c r="VAT837" s="163"/>
      <c r="VAU837" s="163"/>
      <c r="VAV837" s="163"/>
      <c r="VAW837" s="163"/>
      <c r="VAX837" s="163"/>
      <c r="VAY837" s="163"/>
      <c r="VAZ837" s="163"/>
      <c r="VBA837" s="163"/>
      <c r="VBB837" s="163"/>
      <c r="VBC837" s="163"/>
      <c r="VBD837" s="163"/>
      <c r="VBE837" s="163"/>
      <c r="VBF837" s="163"/>
      <c r="VBG837" s="163"/>
      <c r="VBH837" s="163"/>
      <c r="VBI837" s="163"/>
      <c r="VBJ837" s="163"/>
      <c r="VBK837" s="163"/>
      <c r="VBL837" s="163"/>
      <c r="VBM837" s="163"/>
      <c r="VBN837" s="163"/>
      <c r="VBO837" s="163"/>
      <c r="VBP837" s="163"/>
      <c r="VBQ837" s="163"/>
      <c r="VBR837" s="163"/>
      <c r="VBS837" s="163"/>
      <c r="VBT837" s="163"/>
      <c r="VBU837" s="163"/>
      <c r="VBV837" s="163"/>
      <c r="VBW837" s="163"/>
      <c r="VBX837" s="163"/>
      <c r="VBY837" s="163"/>
      <c r="VBZ837" s="163"/>
      <c r="VCA837" s="163"/>
      <c r="VCB837" s="163"/>
      <c r="VCC837" s="163"/>
      <c r="VCD837" s="163"/>
      <c r="VCE837" s="163"/>
      <c r="VCF837" s="163"/>
      <c r="VCG837" s="163"/>
      <c r="VCH837" s="163"/>
      <c r="VCI837" s="163"/>
      <c r="VCJ837" s="163"/>
      <c r="VCK837" s="163"/>
      <c r="VCL837" s="163"/>
      <c r="VCM837" s="163"/>
      <c r="VCN837" s="163"/>
      <c r="VCO837" s="163"/>
      <c r="VCP837" s="163"/>
      <c r="VCQ837" s="163"/>
      <c r="VCR837" s="163"/>
      <c r="VCS837" s="163"/>
      <c r="VCT837" s="163"/>
      <c r="VCU837" s="163"/>
      <c r="VCV837" s="163"/>
      <c r="VCW837" s="163"/>
      <c r="VCX837" s="163"/>
      <c r="VCY837" s="163"/>
      <c r="VCZ837" s="163"/>
      <c r="VDA837" s="163"/>
      <c r="VDB837" s="163"/>
      <c r="VDC837" s="163"/>
      <c r="VDD837" s="163"/>
      <c r="VDE837" s="163"/>
      <c r="VDF837" s="163"/>
      <c r="VDG837" s="163"/>
      <c r="VDH837" s="163"/>
      <c r="VDI837" s="163"/>
      <c r="VDJ837" s="163"/>
      <c r="VDK837" s="163"/>
      <c r="VDL837" s="163"/>
      <c r="VDM837" s="163"/>
      <c r="VDN837" s="163"/>
      <c r="VDO837" s="163"/>
      <c r="VDP837" s="163"/>
      <c r="VDQ837" s="163"/>
      <c r="VDR837" s="163"/>
      <c r="VDS837" s="163"/>
      <c r="VDT837" s="163"/>
      <c r="VDU837" s="163"/>
      <c r="VDV837" s="163"/>
      <c r="VDW837" s="163"/>
      <c r="VDX837" s="163"/>
      <c r="VDY837" s="163"/>
      <c r="VDZ837" s="163"/>
      <c r="VEA837" s="163"/>
      <c r="VEB837" s="163"/>
      <c r="VEC837" s="163"/>
      <c r="VED837" s="163"/>
      <c r="VEE837" s="163"/>
      <c r="VEF837" s="163"/>
      <c r="VEG837" s="163"/>
      <c r="VEH837" s="163"/>
      <c r="VEI837" s="163"/>
      <c r="VEJ837" s="163"/>
      <c r="VEK837" s="163"/>
      <c r="VEL837" s="163"/>
      <c r="VEM837" s="163"/>
      <c r="VEN837" s="163"/>
      <c r="VEO837" s="163"/>
      <c r="VEP837" s="163"/>
      <c r="VEQ837" s="163"/>
      <c r="VER837" s="163"/>
      <c r="VES837" s="163"/>
      <c r="VET837" s="163"/>
      <c r="VEU837" s="163"/>
      <c r="VEV837" s="163"/>
      <c r="VEW837" s="163"/>
      <c r="VEX837" s="163"/>
      <c r="VEY837" s="163"/>
      <c r="VEZ837" s="163"/>
      <c r="VFA837" s="163"/>
      <c r="VFB837" s="163"/>
      <c r="VFC837" s="163"/>
      <c r="VFD837" s="163"/>
      <c r="VFE837" s="163"/>
      <c r="VFF837" s="163"/>
      <c r="VFG837" s="163"/>
      <c r="VFH837" s="163"/>
      <c r="VFI837" s="163"/>
      <c r="VFJ837" s="163"/>
      <c r="VFK837" s="163"/>
      <c r="VFL837" s="163"/>
      <c r="VFM837" s="163"/>
      <c r="VFN837" s="163"/>
      <c r="VFO837" s="163"/>
      <c r="VFP837" s="163"/>
      <c r="VFQ837" s="163"/>
      <c r="VFR837" s="163"/>
      <c r="VFS837" s="163"/>
      <c r="VFT837" s="163"/>
      <c r="VFU837" s="163"/>
      <c r="VFV837" s="163"/>
      <c r="VFW837" s="163"/>
      <c r="VFX837" s="163"/>
      <c r="VFY837" s="163"/>
      <c r="VFZ837" s="163"/>
      <c r="VGA837" s="163"/>
      <c r="VGB837" s="163"/>
      <c r="VGC837" s="163"/>
      <c r="VGD837" s="163"/>
      <c r="VGE837" s="163"/>
      <c r="VGF837" s="163"/>
      <c r="VGG837" s="163"/>
      <c r="VGH837" s="163"/>
      <c r="VGI837" s="163"/>
      <c r="VGJ837" s="163"/>
      <c r="VGK837" s="163"/>
      <c r="VGL837" s="163"/>
      <c r="VGM837" s="163"/>
      <c r="VGN837" s="163"/>
      <c r="VGO837" s="163"/>
      <c r="VGP837" s="163"/>
      <c r="VGQ837" s="163"/>
      <c r="VGR837" s="163"/>
      <c r="VGS837" s="163"/>
      <c r="VGT837" s="163"/>
      <c r="VGU837" s="163"/>
      <c r="VGV837" s="163"/>
      <c r="VGW837" s="163"/>
      <c r="VGX837" s="163"/>
      <c r="VGY837" s="163"/>
      <c r="VGZ837" s="163"/>
      <c r="VHA837" s="163"/>
      <c r="VHB837" s="163"/>
      <c r="VHC837" s="163"/>
      <c r="VHD837" s="163"/>
      <c r="VHE837" s="163"/>
      <c r="VHF837" s="163"/>
      <c r="VHG837" s="163"/>
      <c r="VHH837" s="163"/>
      <c r="VHI837" s="163"/>
      <c r="VHJ837" s="163"/>
      <c r="VHK837" s="163"/>
      <c r="VHL837" s="163"/>
      <c r="VHM837" s="163"/>
      <c r="VHN837" s="163"/>
      <c r="VHO837" s="163"/>
      <c r="VHP837" s="163"/>
      <c r="VHQ837" s="163"/>
      <c r="VHR837" s="163"/>
      <c r="VHS837" s="163"/>
      <c r="VHT837" s="163"/>
      <c r="VHU837" s="163"/>
      <c r="VHV837" s="163"/>
      <c r="VHW837" s="163"/>
      <c r="VHX837" s="163"/>
      <c r="VHY837" s="163"/>
      <c r="VHZ837" s="163"/>
      <c r="VIA837" s="163"/>
      <c r="VIB837" s="163"/>
      <c r="VIC837" s="163"/>
      <c r="VID837" s="163"/>
      <c r="VIE837" s="163"/>
      <c r="VIF837" s="163"/>
      <c r="VIG837" s="163"/>
      <c r="VIH837" s="163"/>
      <c r="VII837" s="163"/>
      <c r="VIJ837" s="163"/>
      <c r="VIK837" s="163"/>
      <c r="VIL837" s="163"/>
      <c r="VIM837" s="163"/>
      <c r="VIN837" s="163"/>
      <c r="VIO837" s="163"/>
      <c r="VIP837" s="163"/>
      <c r="VIQ837" s="163"/>
      <c r="VIR837" s="163"/>
      <c r="VIS837" s="163"/>
      <c r="VIT837" s="163"/>
      <c r="VIU837" s="163"/>
      <c r="VIV837" s="163"/>
      <c r="VIW837" s="163"/>
      <c r="VIX837" s="163"/>
      <c r="VIY837" s="163"/>
      <c r="VIZ837" s="163"/>
      <c r="VJA837" s="163"/>
      <c r="VJB837" s="163"/>
      <c r="VJC837" s="163"/>
      <c r="VJD837" s="163"/>
      <c r="VJE837" s="163"/>
      <c r="VJF837" s="163"/>
      <c r="VJG837" s="163"/>
      <c r="VJH837" s="163"/>
      <c r="VJI837" s="163"/>
      <c r="VJJ837" s="163"/>
      <c r="VJK837" s="163"/>
      <c r="VJL837" s="163"/>
      <c r="VJM837" s="163"/>
      <c r="VJN837" s="163"/>
      <c r="VJO837" s="163"/>
      <c r="VJP837" s="163"/>
      <c r="VJQ837" s="163"/>
      <c r="VJR837" s="163"/>
      <c r="VJS837" s="163"/>
      <c r="VJT837" s="163"/>
      <c r="VJU837" s="163"/>
      <c r="VJV837" s="163"/>
      <c r="VJW837" s="163"/>
      <c r="VJX837" s="163"/>
      <c r="VJY837" s="163"/>
      <c r="VJZ837" s="163"/>
      <c r="VKA837" s="163"/>
      <c r="VKB837" s="163"/>
      <c r="VKC837" s="163"/>
      <c r="VKD837" s="163"/>
      <c r="VKE837" s="163"/>
      <c r="VKF837" s="163"/>
      <c r="VKG837" s="163"/>
      <c r="VKH837" s="163"/>
      <c r="VKI837" s="163"/>
      <c r="VKJ837" s="163"/>
      <c r="VKK837" s="163"/>
      <c r="VKL837" s="163"/>
      <c r="VKM837" s="163"/>
      <c r="VKN837" s="163"/>
      <c r="VKO837" s="163"/>
      <c r="VKP837" s="163"/>
      <c r="VKQ837" s="163"/>
      <c r="VKR837" s="163"/>
      <c r="VKS837" s="163"/>
      <c r="VKT837" s="163"/>
      <c r="VKU837" s="163"/>
      <c r="VKV837" s="163"/>
      <c r="VKW837" s="163"/>
      <c r="VKX837" s="163"/>
      <c r="VKY837" s="163"/>
      <c r="VKZ837" s="163"/>
      <c r="VLA837" s="163"/>
      <c r="VLB837" s="163"/>
      <c r="VLC837" s="163"/>
      <c r="VLD837" s="163"/>
      <c r="VLE837" s="163"/>
      <c r="VLF837" s="163"/>
      <c r="VLG837" s="163"/>
      <c r="VLH837" s="163"/>
      <c r="VLI837" s="163"/>
      <c r="VLJ837" s="163"/>
      <c r="VLK837" s="163"/>
      <c r="VLL837" s="163"/>
      <c r="VLM837" s="163"/>
      <c r="VLN837" s="163"/>
      <c r="VLO837" s="163"/>
      <c r="VLP837" s="163"/>
      <c r="VLQ837" s="163"/>
      <c r="VLR837" s="163"/>
      <c r="VLS837" s="163"/>
      <c r="VLT837" s="163"/>
      <c r="VLU837" s="163"/>
      <c r="VLV837" s="163"/>
      <c r="VLW837" s="163"/>
      <c r="VLX837" s="163"/>
      <c r="VLY837" s="163"/>
      <c r="VLZ837" s="163"/>
      <c r="VMA837" s="163"/>
      <c r="VMB837" s="163"/>
      <c r="VMC837" s="163"/>
      <c r="VMD837" s="163"/>
      <c r="VME837" s="163"/>
      <c r="VMF837" s="163"/>
      <c r="VMG837" s="163"/>
      <c r="VMH837" s="163"/>
      <c r="VMI837" s="163"/>
      <c r="VMJ837" s="163"/>
      <c r="VMK837" s="163"/>
      <c r="VML837" s="163"/>
      <c r="VMM837" s="163"/>
      <c r="VMN837" s="163"/>
      <c r="VMO837" s="163"/>
      <c r="VMP837" s="163"/>
      <c r="VMQ837" s="163"/>
      <c r="VMR837" s="163"/>
      <c r="VMS837" s="163"/>
      <c r="VMT837" s="163"/>
      <c r="VMU837" s="163"/>
      <c r="VMV837" s="163"/>
      <c r="VMW837" s="163"/>
      <c r="VMX837" s="163"/>
      <c r="VMY837" s="163"/>
      <c r="VMZ837" s="163"/>
      <c r="VNA837" s="163"/>
      <c r="VNB837" s="163"/>
      <c r="VNC837" s="163"/>
      <c r="VND837" s="163"/>
      <c r="VNE837" s="163"/>
      <c r="VNF837" s="163"/>
      <c r="VNG837" s="163"/>
      <c r="VNH837" s="163"/>
      <c r="VNI837" s="163"/>
      <c r="VNJ837" s="163"/>
      <c r="VNK837" s="163"/>
      <c r="VNL837" s="163"/>
      <c r="VNM837" s="163"/>
      <c r="VNN837" s="163"/>
      <c r="VNO837" s="163"/>
      <c r="VNP837" s="163"/>
      <c r="VNQ837" s="163"/>
      <c r="VNR837" s="163"/>
      <c r="VNS837" s="163"/>
      <c r="VNT837" s="163"/>
      <c r="VNU837" s="163"/>
      <c r="VNV837" s="163"/>
      <c r="VNW837" s="163"/>
      <c r="VNX837" s="163"/>
      <c r="VNY837" s="163"/>
      <c r="VNZ837" s="163"/>
      <c r="VOA837" s="163"/>
      <c r="VOB837" s="163"/>
      <c r="VOC837" s="163"/>
      <c r="VOD837" s="163"/>
      <c r="VOE837" s="163"/>
      <c r="VOF837" s="163"/>
      <c r="VOG837" s="163"/>
      <c r="VOH837" s="163"/>
      <c r="VOI837" s="163"/>
      <c r="VOJ837" s="163"/>
      <c r="VOK837" s="163"/>
      <c r="VOL837" s="163"/>
      <c r="VOM837" s="163"/>
      <c r="VON837" s="163"/>
      <c r="VOO837" s="163"/>
      <c r="VOP837" s="163"/>
      <c r="VOQ837" s="163"/>
      <c r="VOR837" s="163"/>
      <c r="VOS837" s="163"/>
      <c r="VOT837" s="163"/>
      <c r="VOU837" s="163"/>
      <c r="VOV837" s="163"/>
      <c r="VOW837" s="163"/>
      <c r="VOX837" s="163"/>
      <c r="VOY837" s="163"/>
      <c r="VOZ837" s="163"/>
      <c r="VPA837" s="163"/>
      <c r="VPB837" s="163"/>
      <c r="VPC837" s="163"/>
      <c r="VPD837" s="163"/>
      <c r="VPE837" s="163"/>
      <c r="VPF837" s="163"/>
      <c r="VPG837" s="163"/>
      <c r="VPH837" s="163"/>
      <c r="VPI837" s="163"/>
      <c r="VPJ837" s="163"/>
      <c r="VPK837" s="163"/>
      <c r="VPL837" s="163"/>
      <c r="VPM837" s="163"/>
      <c r="VPN837" s="163"/>
      <c r="VPO837" s="163"/>
      <c r="VPP837" s="163"/>
      <c r="VPQ837" s="163"/>
      <c r="VPR837" s="163"/>
      <c r="VPS837" s="163"/>
      <c r="VPT837" s="163"/>
      <c r="VPU837" s="163"/>
      <c r="VPV837" s="163"/>
      <c r="VPW837" s="163"/>
      <c r="VPX837" s="163"/>
      <c r="VPY837" s="163"/>
      <c r="VPZ837" s="163"/>
      <c r="VQA837" s="163"/>
      <c r="VQB837" s="163"/>
      <c r="VQC837" s="163"/>
      <c r="VQD837" s="163"/>
      <c r="VQE837" s="163"/>
      <c r="VQF837" s="163"/>
      <c r="VQG837" s="163"/>
      <c r="VQH837" s="163"/>
      <c r="VQI837" s="163"/>
      <c r="VQJ837" s="163"/>
      <c r="VQK837" s="163"/>
      <c r="VQL837" s="163"/>
      <c r="VQM837" s="163"/>
      <c r="VQN837" s="163"/>
      <c r="VQO837" s="163"/>
      <c r="VQP837" s="163"/>
      <c r="VQQ837" s="163"/>
      <c r="VQR837" s="163"/>
      <c r="VQS837" s="163"/>
      <c r="VQT837" s="163"/>
      <c r="VQU837" s="163"/>
      <c r="VQV837" s="163"/>
      <c r="VQW837" s="163"/>
      <c r="VQX837" s="163"/>
      <c r="VQY837" s="163"/>
      <c r="VQZ837" s="163"/>
      <c r="VRA837" s="163"/>
      <c r="VRB837" s="163"/>
      <c r="VRC837" s="163"/>
      <c r="VRD837" s="163"/>
      <c r="VRE837" s="163"/>
      <c r="VRF837" s="163"/>
      <c r="VRG837" s="163"/>
      <c r="VRH837" s="163"/>
      <c r="VRI837" s="163"/>
      <c r="VRJ837" s="163"/>
      <c r="VRK837" s="163"/>
      <c r="VRL837" s="163"/>
      <c r="VRM837" s="163"/>
      <c r="VRN837" s="163"/>
      <c r="VRO837" s="163"/>
      <c r="VRP837" s="163"/>
      <c r="VRQ837" s="163"/>
      <c r="VRR837" s="163"/>
      <c r="VRS837" s="163"/>
      <c r="VRT837" s="163"/>
      <c r="VRU837" s="163"/>
      <c r="VRV837" s="163"/>
      <c r="VRW837" s="163"/>
      <c r="VRX837" s="163"/>
      <c r="VRY837" s="163"/>
      <c r="VRZ837" s="163"/>
      <c r="VSA837" s="163"/>
      <c r="VSB837" s="163"/>
      <c r="VSC837" s="163"/>
      <c r="VSD837" s="163"/>
      <c r="VSE837" s="163"/>
      <c r="VSF837" s="163"/>
      <c r="VSG837" s="163"/>
      <c r="VSH837" s="163"/>
      <c r="VSI837" s="163"/>
      <c r="VSJ837" s="163"/>
      <c r="VSK837" s="163"/>
      <c r="VSL837" s="163"/>
      <c r="VSM837" s="163"/>
      <c r="VSN837" s="163"/>
      <c r="VSO837" s="163"/>
      <c r="VSP837" s="163"/>
      <c r="VSQ837" s="163"/>
      <c r="VSR837" s="163"/>
      <c r="VSS837" s="163"/>
      <c r="VST837" s="163"/>
      <c r="VSU837" s="163"/>
      <c r="VSV837" s="163"/>
      <c r="VSW837" s="163"/>
      <c r="VSX837" s="163"/>
      <c r="VSY837" s="163"/>
      <c r="VSZ837" s="163"/>
      <c r="VTA837" s="163"/>
      <c r="VTB837" s="163"/>
      <c r="VTC837" s="163"/>
      <c r="VTD837" s="163"/>
      <c r="VTE837" s="163"/>
      <c r="VTF837" s="163"/>
      <c r="VTG837" s="163"/>
      <c r="VTH837" s="163"/>
      <c r="VTI837" s="163"/>
      <c r="VTJ837" s="163"/>
      <c r="VTK837" s="163"/>
      <c r="VTL837" s="163"/>
      <c r="VTM837" s="163"/>
      <c r="VTN837" s="163"/>
      <c r="VTO837" s="163"/>
      <c r="VTP837" s="163"/>
      <c r="VTQ837" s="163"/>
      <c r="VTR837" s="163"/>
      <c r="VTS837" s="163"/>
      <c r="VTT837" s="163"/>
      <c r="VTU837" s="163"/>
      <c r="VTV837" s="163"/>
      <c r="VTW837" s="163"/>
      <c r="VTX837" s="163"/>
      <c r="VTY837" s="163"/>
      <c r="VTZ837" s="163"/>
      <c r="VUA837" s="163"/>
      <c r="VUB837" s="163"/>
      <c r="VUC837" s="163"/>
      <c r="VUD837" s="163"/>
      <c r="VUE837" s="163"/>
      <c r="VUF837" s="163"/>
      <c r="VUG837" s="163"/>
      <c r="VUH837" s="163"/>
      <c r="VUI837" s="163"/>
      <c r="VUJ837" s="163"/>
      <c r="VUK837" s="163"/>
      <c r="VUL837" s="163"/>
      <c r="VUM837" s="163"/>
      <c r="VUN837" s="163"/>
      <c r="VUO837" s="163"/>
      <c r="VUP837" s="163"/>
      <c r="VUQ837" s="163"/>
      <c r="VUR837" s="163"/>
      <c r="VUS837" s="163"/>
      <c r="VUT837" s="163"/>
      <c r="VUU837" s="163"/>
      <c r="VUV837" s="163"/>
      <c r="VUW837" s="163"/>
      <c r="VUX837" s="163"/>
      <c r="VUY837" s="163"/>
      <c r="VUZ837" s="163"/>
      <c r="VVA837" s="163"/>
      <c r="VVB837" s="163"/>
      <c r="VVC837" s="163"/>
      <c r="VVD837" s="163"/>
      <c r="VVE837" s="163"/>
      <c r="VVF837" s="163"/>
      <c r="VVG837" s="163"/>
      <c r="VVH837" s="163"/>
      <c r="VVI837" s="163"/>
      <c r="VVJ837" s="163"/>
      <c r="VVK837" s="163"/>
      <c r="VVL837" s="163"/>
      <c r="VVM837" s="163"/>
      <c r="VVN837" s="163"/>
      <c r="VVO837" s="163"/>
      <c r="VVP837" s="163"/>
      <c r="VVQ837" s="163"/>
      <c r="VVR837" s="163"/>
      <c r="VVS837" s="163"/>
      <c r="VVT837" s="163"/>
      <c r="VVU837" s="163"/>
      <c r="VVV837" s="163"/>
      <c r="VVW837" s="163"/>
      <c r="VVX837" s="163"/>
      <c r="VVY837" s="163"/>
      <c r="VVZ837" s="163"/>
      <c r="VWA837" s="163"/>
      <c r="VWB837" s="163"/>
      <c r="VWC837" s="163"/>
      <c r="VWD837" s="163"/>
      <c r="VWE837" s="163"/>
      <c r="VWF837" s="163"/>
      <c r="VWG837" s="163"/>
      <c r="VWH837" s="163"/>
      <c r="VWI837" s="163"/>
      <c r="VWJ837" s="163"/>
      <c r="VWK837" s="163"/>
      <c r="VWL837" s="163"/>
      <c r="VWM837" s="163"/>
      <c r="VWN837" s="163"/>
      <c r="VWO837" s="163"/>
      <c r="VWP837" s="163"/>
      <c r="VWQ837" s="163"/>
      <c r="VWR837" s="163"/>
      <c r="VWS837" s="163"/>
      <c r="VWT837" s="163"/>
      <c r="VWU837" s="163"/>
      <c r="VWV837" s="163"/>
      <c r="VWW837" s="163"/>
      <c r="VWX837" s="163"/>
      <c r="VWY837" s="163"/>
      <c r="VWZ837" s="163"/>
      <c r="VXA837" s="163"/>
      <c r="VXB837" s="163"/>
      <c r="VXC837" s="163"/>
      <c r="VXD837" s="163"/>
      <c r="VXE837" s="163"/>
      <c r="VXF837" s="163"/>
      <c r="VXG837" s="163"/>
      <c r="VXH837" s="163"/>
      <c r="VXI837" s="163"/>
      <c r="VXJ837" s="163"/>
      <c r="VXK837" s="163"/>
      <c r="VXL837" s="163"/>
      <c r="VXM837" s="163"/>
      <c r="VXN837" s="163"/>
      <c r="VXO837" s="163"/>
      <c r="VXP837" s="163"/>
      <c r="VXQ837" s="163"/>
      <c r="VXR837" s="163"/>
      <c r="VXS837" s="163"/>
      <c r="VXT837" s="163"/>
      <c r="VXU837" s="163"/>
      <c r="VXV837" s="163"/>
      <c r="VXW837" s="163"/>
      <c r="VXX837" s="163"/>
      <c r="VXY837" s="163"/>
      <c r="VXZ837" s="163"/>
      <c r="VYA837" s="163"/>
      <c r="VYB837" s="163"/>
      <c r="VYC837" s="163"/>
      <c r="VYD837" s="163"/>
      <c r="VYE837" s="163"/>
      <c r="VYF837" s="163"/>
      <c r="VYG837" s="163"/>
      <c r="VYH837" s="163"/>
      <c r="VYI837" s="163"/>
      <c r="VYJ837" s="163"/>
      <c r="VYK837" s="163"/>
      <c r="VYL837" s="163"/>
      <c r="VYM837" s="163"/>
      <c r="VYN837" s="163"/>
      <c r="VYO837" s="163"/>
      <c r="VYP837" s="163"/>
      <c r="VYQ837" s="163"/>
      <c r="VYR837" s="163"/>
      <c r="VYS837" s="163"/>
      <c r="VYT837" s="163"/>
      <c r="VYU837" s="163"/>
      <c r="VYV837" s="163"/>
      <c r="VYW837" s="163"/>
      <c r="VYX837" s="163"/>
      <c r="VYY837" s="163"/>
      <c r="VYZ837" s="163"/>
      <c r="VZA837" s="163"/>
      <c r="VZB837" s="163"/>
      <c r="VZC837" s="163"/>
      <c r="VZD837" s="163"/>
      <c r="VZE837" s="163"/>
      <c r="VZF837" s="163"/>
      <c r="VZG837" s="163"/>
      <c r="VZH837" s="163"/>
      <c r="VZI837" s="163"/>
      <c r="VZJ837" s="163"/>
      <c r="VZK837" s="163"/>
      <c r="VZL837" s="163"/>
      <c r="VZM837" s="163"/>
      <c r="VZN837" s="163"/>
      <c r="VZO837" s="163"/>
      <c r="VZP837" s="163"/>
      <c r="VZQ837" s="163"/>
      <c r="VZR837" s="163"/>
      <c r="VZS837" s="163"/>
      <c r="VZT837" s="163"/>
      <c r="VZU837" s="163"/>
      <c r="VZV837" s="163"/>
      <c r="VZW837" s="163"/>
      <c r="VZX837" s="163"/>
      <c r="VZY837" s="163"/>
      <c r="VZZ837" s="163"/>
      <c r="WAA837" s="163"/>
      <c r="WAB837" s="163"/>
      <c r="WAC837" s="163"/>
      <c r="WAD837" s="163"/>
      <c r="WAE837" s="163"/>
      <c r="WAF837" s="163"/>
      <c r="WAG837" s="163"/>
      <c r="WAH837" s="163"/>
      <c r="WAI837" s="163"/>
      <c r="WAJ837" s="163"/>
      <c r="WAK837" s="163"/>
      <c r="WAL837" s="163"/>
      <c r="WAM837" s="163"/>
      <c r="WAN837" s="163"/>
      <c r="WAO837" s="163"/>
      <c r="WAP837" s="163"/>
      <c r="WAQ837" s="163"/>
      <c r="WAR837" s="163"/>
      <c r="WAS837" s="163"/>
      <c r="WAT837" s="163"/>
      <c r="WAU837" s="163"/>
      <c r="WAV837" s="163"/>
      <c r="WAW837" s="163"/>
      <c r="WAX837" s="163"/>
      <c r="WAY837" s="163"/>
      <c r="WAZ837" s="163"/>
      <c r="WBA837" s="163"/>
      <c r="WBB837" s="163"/>
      <c r="WBC837" s="163"/>
      <c r="WBD837" s="163"/>
      <c r="WBE837" s="163"/>
      <c r="WBF837" s="163"/>
      <c r="WBG837" s="163"/>
      <c r="WBH837" s="163"/>
      <c r="WBI837" s="163"/>
      <c r="WBJ837" s="163"/>
      <c r="WBK837" s="163"/>
      <c r="WBL837" s="163"/>
      <c r="WBM837" s="163"/>
      <c r="WBN837" s="163"/>
      <c r="WBO837" s="163"/>
      <c r="WBP837" s="163"/>
      <c r="WBQ837" s="163"/>
      <c r="WBR837" s="163"/>
      <c r="WBS837" s="163"/>
      <c r="WBT837" s="163"/>
      <c r="WBU837" s="163"/>
      <c r="WBV837" s="163"/>
      <c r="WBW837" s="163"/>
      <c r="WBX837" s="163"/>
      <c r="WBY837" s="163"/>
      <c r="WBZ837" s="163"/>
      <c r="WCA837" s="163"/>
      <c r="WCB837" s="163"/>
      <c r="WCC837" s="163"/>
      <c r="WCD837" s="163"/>
      <c r="WCE837" s="163"/>
      <c r="WCF837" s="163"/>
      <c r="WCG837" s="163"/>
      <c r="WCH837" s="163"/>
      <c r="WCI837" s="163"/>
      <c r="WCJ837" s="163"/>
      <c r="WCK837" s="163"/>
      <c r="WCL837" s="163"/>
      <c r="WCM837" s="163"/>
      <c r="WCN837" s="163"/>
      <c r="WCO837" s="163"/>
      <c r="WCP837" s="163"/>
      <c r="WCQ837" s="163"/>
      <c r="WCR837" s="163"/>
      <c r="WCS837" s="163"/>
      <c r="WCT837" s="163"/>
      <c r="WCU837" s="163"/>
      <c r="WCV837" s="163"/>
      <c r="WCW837" s="163"/>
      <c r="WCX837" s="163"/>
      <c r="WCY837" s="163"/>
      <c r="WCZ837" s="163"/>
      <c r="WDA837" s="163"/>
      <c r="WDB837" s="163"/>
      <c r="WDC837" s="163"/>
      <c r="WDD837" s="163"/>
      <c r="WDE837" s="163"/>
      <c r="WDF837" s="163"/>
      <c r="WDG837" s="163"/>
      <c r="WDH837" s="163"/>
      <c r="WDI837" s="163"/>
      <c r="WDJ837" s="163"/>
      <c r="WDK837" s="163"/>
      <c r="WDL837" s="163"/>
      <c r="WDM837" s="163"/>
      <c r="WDN837" s="163"/>
      <c r="WDO837" s="163"/>
      <c r="WDP837" s="163"/>
      <c r="WDQ837" s="163"/>
      <c r="WDR837" s="163"/>
      <c r="WDS837" s="163"/>
      <c r="WDT837" s="163"/>
      <c r="WDU837" s="163"/>
      <c r="WDV837" s="163"/>
      <c r="WDW837" s="163"/>
      <c r="WDX837" s="163"/>
      <c r="WDY837" s="163"/>
      <c r="WDZ837" s="163"/>
      <c r="WEA837" s="163"/>
      <c r="WEB837" s="163"/>
      <c r="WEC837" s="163"/>
      <c r="WED837" s="163"/>
      <c r="WEE837" s="163"/>
      <c r="WEF837" s="163"/>
      <c r="WEG837" s="163"/>
      <c r="WEH837" s="163"/>
      <c r="WEI837" s="163"/>
      <c r="WEJ837" s="163"/>
      <c r="WEK837" s="163"/>
      <c r="WEL837" s="163"/>
      <c r="WEM837" s="163"/>
      <c r="WEN837" s="163"/>
      <c r="WEO837" s="163"/>
      <c r="WEP837" s="163"/>
      <c r="WEQ837" s="163"/>
      <c r="WER837" s="163"/>
      <c r="WES837" s="163"/>
      <c r="WET837" s="163"/>
      <c r="WEU837" s="163"/>
      <c r="WEV837" s="163"/>
      <c r="WEW837" s="163"/>
      <c r="WEX837" s="163"/>
      <c r="WEY837" s="163"/>
      <c r="WEZ837" s="163"/>
      <c r="WFA837" s="163"/>
      <c r="WFB837" s="163"/>
      <c r="WFC837" s="163"/>
      <c r="WFD837" s="163"/>
      <c r="WFE837" s="163"/>
      <c r="WFF837" s="163"/>
      <c r="WFG837" s="163"/>
      <c r="WFH837" s="163"/>
      <c r="WFI837" s="163"/>
      <c r="WFJ837" s="163"/>
      <c r="WFK837" s="163"/>
      <c r="WFL837" s="163"/>
      <c r="WFM837" s="163"/>
      <c r="WFN837" s="163"/>
      <c r="WFO837" s="163"/>
      <c r="WFP837" s="163"/>
      <c r="WFQ837" s="163"/>
      <c r="WFR837" s="163"/>
      <c r="WFS837" s="163"/>
      <c r="WFT837" s="163"/>
      <c r="WFU837" s="163"/>
      <c r="WFV837" s="163"/>
      <c r="WFW837" s="163"/>
      <c r="WFX837" s="163"/>
      <c r="WFY837" s="163"/>
      <c r="WFZ837" s="163"/>
      <c r="WGA837" s="163"/>
      <c r="WGB837" s="163"/>
      <c r="WGC837" s="163"/>
      <c r="WGD837" s="163"/>
      <c r="WGE837" s="163"/>
      <c r="WGF837" s="163"/>
      <c r="WGG837" s="163"/>
      <c r="WGH837" s="163"/>
      <c r="WGI837" s="163"/>
      <c r="WGJ837" s="163"/>
      <c r="WGK837" s="163"/>
      <c r="WGL837" s="163"/>
      <c r="WGM837" s="163"/>
      <c r="WGN837" s="163"/>
      <c r="WGO837" s="163"/>
      <c r="WGP837" s="163"/>
      <c r="WGQ837" s="163"/>
      <c r="WGR837" s="163"/>
      <c r="WGS837" s="163"/>
      <c r="WGT837" s="163"/>
      <c r="WGU837" s="163"/>
      <c r="WGV837" s="163"/>
      <c r="WGW837" s="163"/>
      <c r="WGX837" s="163"/>
      <c r="WGY837" s="163"/>
      <c r="WGZ837" s="163"/>
      <c r="WHA837" s="163"/>
      <c r="WHB837" s="163"/>
      <c r="WHC837" s="163"/>
      <c r="WHD837" s="163"/>
      <c r="WHE837" s="163"/>
      <c r="WHF837" s="163"/>
      <c r="WHG837" s="163"/>
      <c r="WHH837" s="163"/>
      <c r="WHI837" s="163"/>
      <c r="WHJ837" s="163"/>
      <c r="WHK837" s="163"/>
      <c r="WHL837" s="163"/>
      <c r="WHM837" s="163"/>
      <c r="WHN837" s="163"/>
      <c r="WHO837" s="163"/>
      <c r="WHP837" s="163"/>
      <c r="WHQ837" s="163"/>
      <c r="WHR837" s="163"/>
      <c r="WHS837" s="163"/>
      <c r="WHT837" s="163"/>
      <c r="WHU837" s="163"/>
      <c r="WHV837" s="163"/>
      <c r="WHW837" s="163"/>
      <c r="WHX837" s="163"/>
      <c r="WHY837" s="163"/>
      <c r="WHZ837" s="163"/>
      <c r="WIA837" s="163"/>
      <c r="WIB837" s="163"/>
      <c r="WIC837" s="163"/>
      <c r="WID837" s="163"/>
      <c r="WIE837" s="163"/>
      <c r="WIF837" s="163"/>
      <c r="WIG837" s="163"/>
      <c r="WIH837" s="163"/>
      <c r="WII837" s="163"/>
      <c r="WIJ837" s="163"/>
      <c r="WIK837" s="163"/>
      <c r="WIL837" s="163"/>
      <c r="WIM837" s="163"/>
      <c r="WIN837" s="163"/>
      <c r="WIO837" s="163"/>
      <c r="WIP837" s="163"/>
      <c r="WIQ837" s="163"/>
      <c r="WIR837" s="163"/>
      <c r="WIS837" s="163"/>
      <c r="WIT837" s="163"/>
      <c r="WIU837" s="163"/>
      <c r="WIV837" s="163"/>
      <c r="WIW837" s="163"/>
      <c r="WIX837" s="163"/>
      <c r="WIY837" s="163"/>
      <c r="WIZ837" s="163"/>
      <c r="WJA837" s="163"/>
      <c r="WJB837" s="163"/>
      <c r="WJC837" s="163"/>
      <c r="WJD837" s="163"/>
      <c r="WJE837" s="163"/>
      <c r="WJF837" s="163"/>
      <c r="WJG837" s="163"/>
      <c r="WJH837" s="163"/>
      <c r="WJI837" s="163"/>
      <c r="WJJ837" s="163"/>
      <c r="WJK837" s="163"/>
      <c r="WJL837" s="163"/>
      <c r="WJM837" s="163"/>
      <c r="WJN837" s="163"/>
      <c r="WJO837" s="163"/>
      <c r="WJP837" s="163"/>
      <c r="WJQ837" s="163"/>
      <c r="WJR837" s="163"/>
      <c r="WJS837" s="163"/>
      <c r="WJT837" s="163"/>
      <c r="WJU837" s="163"/>
      <c r="WJV837" s="163"/>
      <c r="WJW837" s="163"/>
      <c r="WJX837" s="163"/>
      <c r="WJY837" s="163"/>
      <c r="WJZ837" s="163"/>
      <c r="WKA837" s="163"/>
      <c r="WKB837" s="163"/>
      <c r="WKC837" s="163"/>
      <c r="WKD837" s="163"/>
      <c r="WKE837" s="163"/>
      <c r="WKF837" s="163"/>
      <c r="WKG837" s="163"/>
      <c r="WKH837" s="163"/>
      <c r="WKI837" s="163"/>
      <c r="WKJ837" s="163"/>
      <c r="WKK837" s="163"/>
      <c r="WKL837" s="163"/>
      <c r="WKM837" s="163"/>
      <c r="WKN837" s="163"/>
      <c r="WKO837" s="163"/>
      <c r="WKP837" s="163"/>
      <c r="WKQ837" s="163"/>
      <c r="WKR837" s="163"/>
      <c r="WKS837" s="163"/>
      <c r="WKT837" s="163"/>
      <c r="WKU837" s="163"/>
      <c r="WKV837" s="163"/>
      <c r="WKW837" s="163"/>
      <c r="WKX837" s="163"/>
      <c r="WKY837" s="163"/>
      <c r="WKZ837" s="163"/>
      <c r="WLA837" s="163"/>
      <c r="WLB837" s="163"/>
      <c r="WLC837" s="163"/>
      <c r="WLD837" s="163"/>
      <c r="WLE837" s="163"/>
      <c r="WLF837" s="163"/>
      <c r="WLG837" s="163"/>
      <c r="WLH837" s="163"/>
      <c r="WLI837" s="163"/>
      <c r="WLJ837" s="163"/>
      <c r="WLK837" s="163"/>
      <c r="WLL837" s="163"/>
      <c r="WLM837" s="163"/>
      <c r="WLN837" s="163"/>
      <c r="WLO837" s="163"/>
      <c r="WLP837" s="163"/>
      <c r="WLQ837" s="163"/>
      <c r="WLR837" s="163"/>
      <c r="WLS837" s="163"/>
      <c r="WLT837" s="163"/>
      <c r="WLU837" s="163"/>
      <c r="WLV837" s="163"/>
      <c r="WLW837" s="163"/>
      <c r="WLX837" s="163"/>
      <c r="WLY837" s="163"/>
      <c r="WLZ837" s="163"/>
      <c r="WMA837" s="163"/>
      <c r="WMB837" s="163"/>
      <c r="WMC837" s="163"/>
      <c r="WMD837" s="163"/>
      <c r="WME837" s="163"/>
      <c r="WMF837" s="163"/>
      <c r="WMG837" s="163"/>
      <c r="WMH837" s="163"/>
      <c r="WMI837" s="163"/>
      <c r="WMJ837" s="163"/>
      <c r="WMK837" s="163"/>
      <c r="WML837" s="163"/>
      <c r="WMM837" s="163"/>
      <c r="WMN837" s="163"/>
      <c r="WMO837" s="163"/>
      <c r="WMP837" s="163"/>
      <c r="WMQ837" s="163"/>
      <c r="WMR837" s="163"/>
      <c r="WMS837" s="163"/>
      <c r="WMT837" s="163"/>
      <c r="WMU837" s="163"/>
      <c r="WMV837" s="163"/>
      <c r="WMW837" s="163"/>
      <c r="WMX837" s="163"/>
      <c r="WMY837" s="163"/>
      <c r="WMZ837" s="163"/>
      <c r="WNA837" s="163"/>
      <c r="WNB837" s="163"/>
      <c r="WNC837" s="163"/>
      <c r="WND837" s="163"/>
      <c r="WNE837" s="163"/>
      <c r="WNF837" s="163"/>
      <c r="WNG837" s="163"/>
      <c r="WNH837" s="163"/>
      <c r="WNI837" s="163"/>
      <c r="WNJ837" s="163"/>
      <c r="WNK837" s="163"/>
      <c r="WNL837" s="163"/>
      <c r="WNM837" s="163"/>
      <c r="WNN837" s="163"/>
      <c r="WNO837" s="163"/>
      <c r="WNP837" s="163"/>
      <c r="WNQ837" s="163"/>
      <c r="WNR837" s="163"/>
      <c r="WNS837" s="163"/>
      <c r="WNT837" s="163"/>
      <c r="WNU837" s="163"/>
      <c r="WNV837" s="163"/>
      <c r="WNW837" s="163"/>
      <c r="WNX837" s="163"/>
      <c r="WNY837" s="163"/>
      <c r="WNZ837" s="163"/>
      <c r="WOA837" s="163"/>
      <c r="WOB837" s="163"/>
      <c r="WOC837" s="163"/>
      <c r="WOD837" s="163"/>
      <c r="WOE837" s="163"/>
      <c r="WOF837" s="163"/>
      <c r="WOG837" s="163"/>
      <c r="WOH837" s="163"/>
      <c r="WOI837" s="163"/>
      <c r="WOJ837" s="163"/>
      <c r="WOK837" s="163"/>
      <c r="WOL837" s="163"/>
      <c r="WOM837" s="163"/>
      <c r="WON837" s="163"/>
      <c r="WOO837" s="163"/>
      <c r="WOP837" s="163"/>
      <c r="WOQ837" s="163"/>
      <c r="WOR837" s="163"/>
      <c r="WOS837" s="163"/>
      <c r="WOT837" s="163"/>
      <c r="WOU837" s="163"/>
      <c r="WOV837" s="163"/>
      <c r="WOW837" s="163"/>
      <c r="WOX837" s="163"/>
      <c r="WOY837" s="163"/>
      <c r="WOZ837" s="163"/>
      <c r="WPA837" s="163"/>
      <c r="WPB837" s="163"/>
      <c r="WPC837" s="163"/>
      <c r="WPD837" s="163"/>
      <c r="WPE837" s="163"/>
      <c r="WPF837" s="163"/>
      <c r="WPG837" s="163"/>
      <c r="WPH837" s="163"/>
      <c r="WPI837" s="163"/>
      <c r="WPJ837" s="163"/>
      <c r="WPK837" s="163"/>
      <c r="WPL837" s="163"/>
      <c r="WPM837" s="163"/>
      <c r="WPN837" s="163"/>
      <c r="WPO837" s="163"/>
      <c r="WPP837" s="163"/>
      <c r="WPQ837" s="163"/>
      <c r="WPR837" s="163"/>
      <c r="WPS837" s="163"/>
      <c r="WPT837" s="163"/>
      <c r="WPU837" s="163"/>
      <c r="WPV837" s="163"/>
      <c r="WPW837" s="163"/>
      <c r="WPX837" s="163"/>
      <c r="WPY837" s="163"/>
      <c r="WPZ837" s="163"/>
      <c r="WQA837" s="163"/>
      <c r="WQB837" s="163"/>
      <c r="WQC837" s="163"/>
      <c r="WQD837" s="163"/>
      <c r="WQE837" s="163"/>
      <c r="WQF837" s="163"/>
      <c r="WQG837" s="163"/>
      <c r="WQH837" s="163"/>
      <c r="WQI837" s="163"/>
      <c r="WQJ837" s="163"/>
      <c r="WQK837" s="163"/>
      <c r="WQL837" s="163"/>
      <c r="WQM837" s="163"/>
      <c r="WQN837" s="163"/>
      <c r="WQO837" s="163"/>
      <c r="WQP837" s="163"/>
      <c r="WQQ837" s="163"/>
      <c r="WQR837" s="163"/>
      <c r="WQS837" s="163"/>
      <c r="WQT837" s="163"/>
      <c r="WQU837" s="163"/>
      <c r="WQV837" s="163"/>
      <c r="WQW837" s="163"/>
      <c r="WQX837" s="163"/>
      <c r="WQY837" s="163"/>
      <c r="WQZ837" s="163"/>
      <c r="WRA837" s="163"/>
      <c r="WRB837" s="163"/>
      <c r="WRC837" s="163"/>
      <c r="WRD837" s="163"/>
      <c r="WRE837" s="163"/>
      <c r="WRF837" s="163"/>
      <c r="WRG837" s="163"/>
      <c r="WRH837" s="163"/>
      <c r="WRI837" s="163"/>
      <c r="WRJ837" s="163"/>
      <c r="WRK837" s="163"/>
      <c r="WRL837" s="163"/>
      <c r="WRM837" s="163"/>
      <c r="WRN837" s="163"/>
      <c r="WRO837" s="163"/>
      <c r="WRP837" s="163"/>
      <c r="WRQ837" s="163"/>
      <c r="WRR837" s="163"/>
      <c r="WRS837" s="163"/>
      <c r="WRT837" s="163"/>
      <c r="WRU837" s="163"/>
      <c r="WRV837" s="163"/>
      <c r="WRW837" s="163"/>
      <c r="WRX837" s="163"/>
      <c r="WRY837" s="163"/>
      <c r="WRZ837" s="163"/>
      <c r="WSA837" s="163"/>
      <c r="WSB837" s="163"/>
      <c r="WSC837" s="163"/>
      <c r="WSD837" s="163"/>
      <c r="WSE837" s="163"/>
      <c r="WSF837" s="163"/>
      <c r="WSG837" s="163"/>
      <c r="WSH837" s="163"/>
      <c r="WSI837" s="163"/>
      <c r="WSJ837" s="163"/>
      <c r="WSK837" s="163"/>
      <c r="WSL837" s="163"/>
      <c r="WSM837" s="163"/>
      <c r="WSN837" s="163"/>
      <c r="WSO837" s="163"/>
      <c r="WSP837" s="163"/>
      <c r="WSQ837" s="163"/>
      <c r="WSR837" s="163"/>
      <c r="WSS837" s="163"/>
      <c r="WST837" s="163"/>
      <c r="WSU837" s="163"/>
      <c r="WSV837" s="163"/>
      <c r="WSW837" s="163"/>
      <c r="WSX837" s="163"/>
      <c r="WSY837" s="163"/>
      <c r="WSZ837" s="163"/>
      <c r="WTA837" s="163"/>
      <c r="WTB837" s="163"/>
      <c r="WTC837" s="163"/>
      <c r="WTD837" s="163"/>
      <c r="WTE837" s="163"/>
      <c r="WTF837" s="163"/>
      <c r="WTG837" s="163"/>
      <c r="WTH837" s="163"/>
      <c r="WTI837" s="163"/>
      <c r="WTJ837" s="163"/>
      <c r="WTK837" s="163"/>
      <c r="WTL837" s="163"/>
      <c r="WTM837" s="163"/>
      <c r="WTN837" s="163"/>
      <c r="WTO837" s="163"/>
      <c r="WTP837" s="163"/>
      <c r="WTQ837" s="163"/>
      <c r="WTR837" s="163"/>
      <c r="WTS837" s="163"/>
      <c r="WTT837" s="163"/>
      <c r="WTU837" s="163"/>
      <c r="WTV837" s="163"/>
      <c r="WTW837" s="163"/>
      <c r="WTX837" s="163"/>
      <c r="WTY837" s="163"/>
      <c r="WTZ837" s="163"/>
      <c r="WUA837" s="163"/>
      <c r="WUB837" s="163"/>
      <c r="WUC837" s="163"/>
      <c r="WUD837" s="163"/>
      <c r="WUE837" s="163"/>
      <c r="WUF837" s="163"/>
      <c r="WUG837" s="163"/>
      <c r="WUH837" s="163"/>
      <c r="WUI837" s="163"/>
      <c r="WUJ837" s="163"/>
      <c r="WUK837" s="163"/>
      <c r="WUL837" s="163"/>
      <c r="WUM837" s="163"/>
      <c r="WUN837" s="163"/>
      <c r="WUO837" s="163"/>
      <c r="WUP837" s="163"/>
      <c r="WUQ837" s="163"/>
      <c r="WUR837" s="163"/>
      <c r="WUS837" s="163"/>
      <c r="WUT837" s="163"/>
      <c r="WUU837" s="163"/>
      <c r="WUV837" s="163"/>
      <c r="WUW837" s="163"/>
      <c r="WUX837" s="163"/>
      <c r="WUY837" s="163"/>
      <c r="WUZ837" s="163"/>
      <c r="WVA837" s="163"/>
      <c r="WVB837" s="163"/>
      <c r="WVC837" s="163"/>
      <c r="WVD837" s="163"/>
      <c r="WVE837" s="163"/>
      <c r="WVF837" s="163"/>
      <c r="WVG837" s="163"/>
      <c r="WVH837" s="163"/>
      <c r="WVI837" s="163"/>
      <c r="WVJ837" s="163"/>
      <c r="WVK837" s="163"/>
      <c r="WVL837" s="163"/>
      <c r="WVM837" s="163"/>
      <c r="WVN837" s="163"/>
      <c r="WVO837" s="163"/>
      <c r="WVP837" s="163"/>
      <c r="WVQ837" s="163"/>
      <c r="WVR837" s="163"/>
      <c r="WVS837" s="163"/>
      <c r="WVT837" s="163"/>
      <c r="WVU837" s="163"/>
      <c r="WVV837" s="163"/>
      <c r="WVW837" s="163"/>
      <c r="WVX837" s="163"/>
      <c r="WVY837" s="163"/>
      <c r="WVZ837" s="163"/>
      <c r="WWA837" s="163"/>
      <c r="WWB837" s="163"/>
      <c r="WWC837" s="163"/>
      <c r="WWD837" s="163"/>
      <c r="WWE837" s="163"/>
      <c r="WWF837" s="163"/>
      <c r="WWG837" s="163"/>
      <c r="WWH837" s="163"/>
      <c r="WWI837" s="163"/>
      <c r="WWJ837" s="163"/>
      <c r="WWK837" s="163"/>
      <c r="WWL837" s="163"/>
      <c r="WWM837" s="163"/>
      <c r="WWN837" s="163"/>
      <c r="WWO837" s="163"/>
      <c r="WWP837" s="163"/>
      <c r="WWQ837" s="163"/>
      <c r="WWR837" s="163"/>
      <c r="WWS837" s="163"/>
      <c r="WWT837" s="163"/>
      <c r="WWU837" s="163"/>
      <c r="WWV837" s="163"/>
      <c r="WWW837" s="163"/>
      <c r="WWX837" s="163"/>
      <c r="WWY837" s="163"/>
      <c r="WWZ837" s="163"/>
      <c r="WXA837" s="163"/>
      <c r="WXB837" s="163"/>
      <c r="WXC837" s="163"/>
      <c r="WXD837" s="163"/>
      <c r="WXE837" s="163"/>
      <c r="WXF837" s="163"/>
      <c r="WXG837" s="163"/>
      <c r="WXH837" s="163"/>
      <c r="WXI837" s="163"/>
      <c r="WXJ837" s="163"/>
      <c r="WXK837" s="163"/>
      <c r="WXL837" s="163"/>
      <c r="WXM837" s="163"/>
      <c r="WXN837" s="163"/>
      <c r="WXO837" s="163"/>
      <c r="WXP837" s="163"/>
      <c r="WXQ837" s="163"/>
      <c r="WXR837" s="163"/>
      <c r="WXS837" s="163"/>
      <c r="WXT837" s="163"/>
      <c r="WXU837" s="163"/>
      <c r="WXV837" s="163"/>
      <c r="WXW837" s="163"/>
      <c r="WXX837" s="163"/>
      <c r="WXY837" s="163"/>
      <c r="WXZ837" s="163"/>
      <c r="WYA837" s="163"/>
      <c r="WYB837" s="163"/>
      <c r="WYC837" s="163"/>
      <c r="WYD837" s="163"/>
      <c r="WYE837" s="163"/>
      <c r="WYF837" s="163"/>
      <c r="WYG837" s="163"/>
      <c r="WYH837" s="163"/>
      <c r="WYI837" s="163"/>
      <c r="WYJ837" s="163"/>
      <c r="WYK837" s="163"/>
      <c r="WYL837" s="163"/>
      <c r="WYM837" s="163"/>
      <c r="WYN837" s="163"/>
      <c r="WYO837" s="163"/>
      <c r="WYP837" s="163"/>
      <c r="WYQ837" s="163"/>
      <c r="WYR837" s="163"/>
      <c r="WYS837" s="163"/>
      <c r="WYT837" s="163"/>
      <c r="WYU837" s="163"/>
      <c r="WYV837" s="163"/>
      <c r="WYW837" s="163"/>
      <c r="WYX837" s="163"/>
      <c r="WYY837" s="163"/>
      <c r="WYZ837" s="163"/>
      <c r="WZA837" s="163"/>
      <c r="WZB837" s="163"/>
      <c r="WZC837" s="163"/>
      <c r="WZD837" s="163"/>
      <c r="WZE837" s="163"/>
      <c r="WZF837" s="163"/>
      <c r="WZG837" s="163"/>
      <c r="WZH837" s="163"/>
      <c r="WZI837" s="163"/>
      <c r="WZJ837" s="163"/>
      <c r="WZK837" s="163"/>
      <c r="WZL837" s="163"/>
      <c r="WZM837" s="163"/>
      <c r="WZN837" s="163"/>
      <c r="WZO837" s="163"/>
      <c r="WZP837" s="163"/>
      <c r="WZQ837" s="163"/>
      <c r="WZR837" s="163"/>
      <c r="WZS837" s="163"/>
      <c r="WZT837" s="163"/>
      <c r="WZU837" s="163"/>
      <c r="WZV837" s="163"/>
      <c r="WZW837" s="163"/>
      <c r="WZX837" s="163"/>
      <c r="WZY837" s="163"/>
      <c r="WZZ837" s="163"/>
      <c r="XAA837" s="163"/>
      <c r="XAB837" s="163"/>
      <c r="XAC837" s="163"/>
      <c r="XAD837" s="163"/>
      <c r="XAE837" s="163"/>
      <c r="XAF837" s="163"/>
      <c r="XAG837" s="163"/>
      <c r="XAH837" s="163"/>
      <c r="XAI837" s="163"/>
      <c r="XAJ837" s="163"/>
      <c r="XAK837" s="163"/>
      <c r="XAL837" s="163"/>
      <c r="XAM837" s="163"/>
      <c r="XAN837" s="163"/>
      <c r="XAO837" s="163"/>
      <c r="XAP837" s="163"/>
      <c r="XAQ837" s="163"/>
      <c r="XAR837" s="163"/>
      <c r="XAS837" s="163"/>
      <c r="XAT837" s="163"/>
      <c r="XAU837" s="163"/>
      <c r="XAV837" s="163"/>
      <c r="XAW837" s="163"/>
      <c r="XAX837" s="163"/>
      <c r="XAY837" s="163"/>
      <c r="XAZ837" s="163"/>
      <c r="XBA837" s="163"/>
      <c r="XBB837" s="163"/>
      <c r="XBC837" s="163"/>
      <c r="XBD837" s="163"/>
      <c r="XBE837" s="163"/>
      <c r="XBF837" s="163"/>
      <c r="XBG837" s="163"/>
      <c r="XBH837" s="163"/>
      <c r="XBI837" s="163"/>
      <c r="XBJ837" s="163"/>
      <c r="XBK837" s="163"/>
      <c r="XBL837" s="163"/>
      <c r="XBM837" s="163"/>
      <c r="XBN837" s="163"/>
      <c r="XBO837" s="163"/>
      <c r="XBP837" s="163"/>
      <c r="XBQ837" s="163"/>
      <c r="XBR837" s="163"/>
      <c r="XBS837" s="163"/>
      <c r="XBT837" s="163"/>
      <c r="XBU837" s="163"/>
      <c r="XBV837" s="163"/>
      <c r="XBW837" s="163"/>
      <c r="XBX837" s="163"/>
      <c r="XBY837" s="163"/>
      <c r="XBZ837" s="163"/>
      <c r="XCA837" s="163"/>
      <c r="XCB837" s="163"/>
      <c r="XCC837" s="163"/>
      <c r="XCD837" s="163"/>
      <c r="XCE837" s="163"/>
      <c r="XCF837" s="163"/>
      <c r="XCG837" s="163"/>
      <c r="XCH837" s="163"/>
      <c r="XCI837" s="163"/>
      <c r="XCJ837" s="163"/>
      <c r="XCK837" s="163"/>
      <c r="XCL837" s="163"/>
      <c r="XCM837" s="163"/>
      <c r="XCN837" s="163"/>
      <c r="XCO837" s="163"/>
      <c r="XCP837" s="163"/>
      <c r="XCQ837" s="163"/>
      <c r="XCR837" s="163"/>
      <c r="XCS837" s="163"/>
      <c r="XCT837" s="163"/>
      <c r="XCU837" s="163"/>
      <c r="XCV837" s="163"/>
      <c r="XCW837" s="163"/>
      <c r="XCX837" s="163"/>
      <c r="XCY837" s="163"/>
      <c r="XCZ837" s="163"/>
      <c r="XDA837" s="163"/>
      <c r="XDB837" s="163"/>
      <c r="XDC837" s="163"/>
      <c r="XDD837" s="163"/>
      <c r="XDE837" s="163"/>
      <c r="XDF837" s="163"/>
      <c r="XDG837" s="163"/>
      <c r="XDH837" s="163"/>
      <c r="XDI837" s="163"/>
      <c r="XDJ837" s="163"/>
      <c r="XDK837" s="163"/>
      <c r="XDL837" s="163"/>
      <c r="XDM837" s="163"/>
      <c r="XDN837" s="163"/>
      <c r="XDO837" s="163"/>
      <c r="XDP837" s="163"/>
      <c r="XDQ837" s="163"/>
      <c r="XDR837" s="163"/>
      <c r="XDS837" s="163"/>
      <c r="XDT837" s="163"/>
      <c r="XDU837" s="163"/>
      <c r="XDV837" s="163"/>
      <c r="XDW837" s="163"/>
      <c r="XDX837" s="163"/>
      <c r="XDY837" s="163"/>
      <c r="XDZ837" s="163"/>
      <c r="XEA837" s="163"/>
      <c r="XEB837" s="163"/>
      <c r="XEC837" s="163"/>
      <c r="XED837" s="163"/>
      <c r="XEE837" s="163"/>
      <c r="XEF837" s="163"/>
      <c r="XEG837" s="163"/>
      <c r="XEH837" s="163"/>
      <c r="XEI837" s="163"/>
      <c r="XEJ837" s="163"/>
      <c r="XEK837" s="163"/>
      <c r="XEL837" s="163"/>
      <c r="XEM837" s="163"/>
      <c r="XEN837" s="163"/>
      <c r="XEO837" s="163"/>
      <c r="XEP837" s="163"/>
      <c r="XEQ837" s="163"/>
      <c r="XER837" s="163"/>
      <c r="XES837" s="163"/>
      <c r="XET837" s="163"/>
      <c r="XEU837" s="163"/>
      <c r="XEV837" s="163"/>
      <c r="XEW837" s="163"/>
      <c r="XEX837" s="163"/>
      <c r="XEY837" s="163"/>
      <c r="XEZ837" s="163"/>
      <c r="XFA837" s="163"/>
      <c r="XFB837" s="163"/>
      <c r="XFC837" s="163"/>
      <c r="XFD837" s="163"/>
    </row>
    <row r="838" spans="1:16384" x14ac:dyDescent="0.3">
      <c r="A838" s="163" t="s">
        <v>863</v>
      </c>
      <c r="B838" s="163"/>
      <c r="C838" s="163"/>
      <c r="D838" s="163"/>
      <c r="E838" s="163"/>
      <c r="F838" s="163"/>
      <c r="G838" s="163"/>
      <c r="H838" s="163"/>
      <c r="I838" s="163"/>
      <c r="J838" s="163"/>
      <c r="K838" s="163"/>
      <c r="L838" s="163"/>
      <c r="M838" s="163"/>
      <c r="N838" s="163"/>
      <c r="O838" s="163"/>
      <c r="P838" s="163"/>
      <c r="Q838" s="163"/>
      <c r="R838" s="163"/>
      <c r="S838" s="163"/>
      <c r="T838" s="163"/>
      <c r="U838" s="163"/>
      <c r="V838" s="163"/>
      <c r="W838" s="163"/>
      <c r="X838" s="163"/>
      <c r="Y838" s="163"/>
      <c r="Z838" s="163"/>
      <c r="AA838" s="163"/>
      <c r="AB838" s="163"/>
      <c r="AC838" s="163"/>
      <c r="AD838" s="163"/>
      <c r="AE838" s="163"/>
      <c r="AF838" s="163"/>
      <c r="AG838" s="163"/>
      <c r="AH838" s="163"/>
      <c r="AI838" s="163"/>
      <c r="AJ838" s="163"/>
      <c r="AK838" s="163"/>
      <c r="AL838" s="163"/>
      <c r="AM838" s="163"/>
      <c r="AN838" s="163"/>
      <c r="AO838" s="163"/>
      <c r="AP838" s="163"/>
      <c r="AQ838" s="163"/>
      <c r="AR838" s="163"/>
      <c r="AS838" s="163"/>
      <c r="AT838" s="163"/>
      <c r="AU838" s="163"/>
      <c r="AV838" s="163"/>
      <c r="AW838" s="163"/>
      <c r="AX838" s="163"/>
      <c r="AY838" s="163"/>
      <c r="AZ838" s="163"/>
      <c r="BA838" s="163"/>
      <c r="BB838" s="163"/>
      <c r="BC838" s="163"/>
      <c r="BD838" s="163"/>
      <c r="BE838" s="163"/>
      <c r="BF838" s="163"/>
      <c r="BG838" s="163"/>
      <c r="BH838" s="163"/>
      <c r="BI838" s="163"/>
      <c r="BJ838" s="163"/>
      <c r="BK838" s="163"/>
      <c r="BL838" s="163"/>
      <c r="BM838" s="163"/>
      <c r="BN838" s="163"/>
      <c r="BO838" s="163"/>
      <c r="BP838" s="163"/>
      <c r="BQ838" s="163"/>
      <c r="BR838" s="163"/>
      <c r="BS838" s="163"/>
      <c r="BT838" s="163"/>
      <c r="BU838" s="163"/>
      <c r="BV838" s="163"/>
      <c r="BW838" s="163"/>
      <c r="BX838" s="163"/>
      <c r="BY838" s="163"/>
      <c r="BZ838" s="163"/>
      <c r="CA838" s="163"/>
      <c r="CB838" s="163"/>
      <c r="CC838" s="163"/>
      <c r="CD838" s="163"/>
      <c r="CE838" s="163"/>
      <c r="CF838" s="163"/>
      <c r="CG838" s="163"/>
      <c r="CH838" s="163"/>
      <c r="CI838" s="163"/>
      <c r="CJ838" s="163"/>
      <c r="CK838" s="163"/>
      <c r="CL838" s="163"/>
      <c r="CM838" s="163"/>
      <c r="CN838" s="163"/>
      <c r="CO838" s="163"/>
      <c r="CP838" s="163"/>
      <c r="CQ838" s="163"/>
      <c r="CR838" s="163"/>
      <c r="CS838" s="163"/>
      <c r="CT838" s="163"/>
      <c r="CU838" s="163"/>
      <c r="CV838" s="163"/>
      <c r="CW838" s="163"/>
      <c r="CX838" s="163"/>
      <c r="CY838" s="163"/>
      <c r="CZ838" s="163"/>
      <c r="DA838" s="163"/>
      <c r="DB838" s="163"/>
      <c r="DC838" s="163"/>
      <c r="DD838" s="163"/>
      <c r="DE838" s="163"/>
      <c r="DF838" s="163"/>
      <c r="DG838" s="163"/>
      <c r="DH838" s="163"/>
      <c r="DI838" s="163"/>
      <c r="DJ838" s="163"/>
      <c r="DK838" s="163"/>
      <c r="DL838" s="163"/>
      <c r="DM838" s="163"/>
      <c r="DN838" s="163"/>
      <c r="DO838" s="163"/>
      <c r="DP838" s="163"/>
      <c r="DQ838" s="163"/>
      <c r="DR838" s="163"/>
      <c r="DS838" s="163"/>
      <c r="DT838" s="163"/>
      <c r="DU838" s="163"/>
      <c r="DV838" s="163"/>
      <c r="DW838" s="163"/>
      <c r="DX838" s="163"/>
      <c r="DY838" s="163"/>
      <c r="DZ838" s="163"/>
      <c r="EA838" s="163"/>
      <c r="EB838" s="163"/>
      <c r="EC838" s="163"/>
      <c r="ED838" s="163"/>
      <c r="EE838" s="163"/>
      <c r="EF838" s="163"/>
      <c r="EG838" s="163"/>
      <c r="EH838" s="163"/>
      <c r="EI838" s="163"/>
      <c r="EJ838" s="163"/>
      <c r="EK838" s="163"/>
      <c r="EL838" s="163"/>
      <c r="EM838" s="163"/>
      <c r="EN838" s="163"/>
      <c r="EO838" s="163"/>
      <c r="EP838" s="163"/>
      <c r="EQ838" s="163"/>
      <c r="ER838" s="163"/>
      <c r="ES838" s="163"/>
      <c r="ET838" s="163"/>
      <c r="EU838" s="163"/>
      <c r="EV838" s="163"/>
      <c r="EW838" s="163"/>
      <c r="EX838" s="163"/>
      <c r="EY838" s="163"/>
      <c r="EZ838" s="163"/>
      <c r="FA838" s="163"/>
      <c r="FB838" s="163"/>
      <c r="FC838" s="163"/>
      <c r="FD838" s="163"/>
      <c r="FE838" s="163"/>
      <c r="FF838" s="163"/>
      <c r="FG838" s="163"/>
      <c r="FH838" s="163"/>
      <c r="FI838" s="163"/>
      <c r="FJ838" s="163"/>
      <c r="FK838" s="163"/>
      <c r="FL838" s="163"/>
      <c r="FM838" s="163"/>
      <c r="FN838" s="163"/>
      <c r="FO838" s="163"/>
      <c r="FP838" s="163"/>
      <c r="FQ838" s="163"/>
      <c r="FR838" s="163"/>
      <c r="FS838" s="163"/>
      <c r="FT838" s="163"/>
      <c r="FU838" s="163"/>
      <c r="FV838" s="163"/>
      <c r="FW838" s="163"/>
      <c r="FX838" s="163"/>
      <c r="FY838" s="163"/>
      <c r="FZ838" s="163"/>
      <c r="GA838" s="163"/>
      <c r="GB838" s="163"/>
      <c r="GC838" s="163"/>
      <c r="GD838" s="163"/>
      <c r="GE838" s="163"/>
      <c r="GF838" s="163"/>
      <c r="GG838" s="163"/>
      <c r="GH838" s="163"/>
      <c r="GI838" s="163"/>
      <c r="GJ838" s="163"/>
      <c r="GK838" s="163"/>
      <c r="GL838" s="163"/>
      <c r="GM838" s="163"/>
      <c r="GN838" s="163"/>
      <c r="GO838" s="163"/>
      <c r="GP838" s="163"/>
      <c r="GQ838" s="163"/>
      <c r="GR838" s="163"/>
      <c r="GS838" s="163"/>
      <c r="GT838" s="163"/>
      <c r="GU838" s="163"/>
      <c r="GV838" s="163"/>
      <c r="GW838" s="163"/>
      <c r="GX838" s="163"/>
      <c r="GY838" s="163"/>
      <c r="GZ838" s="163"/>
      <c r="HA838" s="163"/>
      <c r="HB838" s="163"/>
      <c r="HC838" s="163"/>
      <c r="HD838" s="163"/>
      <c r="HE838" s="163"/>
      <c r="HF838" s="163"/>
      <c r="HG838" s="163"/>
      <c r="HH838" s="163"/>
      <c r="HI838" s="163"/>
      <c r="HJ838" s="163"/>
      <c r="HK838" s="163"/>
      <c r="HL838" s="163"/>
      <c r="HM838" s="163"/>
      <c r="HN838" s="163"/>
      <c r="HO838" s="163"/>
      <c r="HP838" s="163"/>
      <c r="HQ838" s="163"/>
      <c r="HR838" s="163"/>
      <c r="HS838" s="163"/>
      <c r="HT838" s="163"/>
      <c r="HU838" s="163"/>
      <c r="HV838" s="163"/>
      <c r="HW838" s="163"/>
      <c r="HX838" s="163"/>
      <c r="HY838" s="163"/>
      <c r="HZ838" s="163"/>
      <c r="IA838" s="163"/>
      <c r="IB838" s="163"/>
      <c r="IC838" s="163"/>
      <c r="ID838" s="163"/>
      <c r="IE838" s="163"/>
      <c r="IF838" s="163"/>
      <c r="IG838" s="163"/>
      <c r="IH838" s="163"/>
      <c r="II838" s="163"/>
      <c r="IJ838" s="163"/>
      <c r="IK838" s="163"/>
      <c r="IL838" s="163"/>
      <c r="IM838" s="163"/>
      <c r="IN838" s="163"/>
      <c r="IO838" s="163"/>
      <c r="IP838" s="163"/>
      <c r="IQ838" s="163"/>
      <c r="IR838" s="163"/>
      <c r="IS838" s="163"/>
      <c r="IT838" s="163"/>
      <c r="IU838" s="163"/>
      <c r="IV838" s="163"/>
      <c r="IW838" s="163"/>
      <c r="IX838" s="163"/>
      <c r="IY838" s="163"/>
      <c r="IZ838" s="163"/>
      <c r="JA838" s="163"/>
      <c r="JB838" s="163"/>
      <c r="JC838" s="163"/>
      <c r="JD838" s="163"/>
      <c r="JE838" s="163"/>
      <c r="JF838" s="163"/>
      <c r="JG838" s="163"/>
      <c r="JH838" s="163"/>
      <c r="JI838" s="163"/>
      <c r="JJ838" s="163"/>
      <c r="JK838" s="163"/>
      <c r="JL838" s="163"/>
      <c r="JM838" s="163"/>
      <c r="JN838" s="163"/>
      <c r="JO838" s="163"/>
      <c r="JP838" s="163"/>
      <c r="JQ838" s="163"/>
      <c r="JR838" s="163"/>
      <c r="JS838" s="163"/>
      <c r="JT838" s="163"/>
      <c r="JU838" s="163"/>
      <c r="JV838" s="163"/>
      <c r="JW838" s="163"/>
      <c r="JX838" s="163"/>
      <c r="JY838" s="163"/>
      <c r="JZ838" s="163"/>
      <c r="KA838" s="163"/>
      <c r="KB838" s="163"/>
      <c r="KC838" s="163"/>
      <c r="KD838" s="163"/>
      <c r="KE838" s="163"/>
      <c r="KF838" s="163"/>
      <c r="KG838" s="163"/>
      <c r="KH838" s="163"/>
      <c r="KI838" s="163"/>
      <c r="KJ838" s="163"/>
      <c r="KK838" s="163"/>
      <c r="KL838" s="163"/>
      <c r="KM838" s="163"/>
      <c r="KN838" s="163"/>
      <c r="KO838" s="163"/>
      <c r="KP838" s="163"/>
      <c r="KQ838" s="163"/>
      <c r="KR838" s="163"/>
      <c r="KS838" s="163"/>
      <c r="KT838" s="163"/>
      <c r="KU838" s="163"/>
      <c r="KV838" s="163"/>
      <c r="KW838" s="163"/>
      <c r="KX838" s="163"/>
      <c r="KY838" s="163"/>
      <c r="KZ838" s="163"/>
      <c r="LA838" s="163"/>
      <c r="LB838" s="163"/>
      <c r="LC838" s="163"/>
      <c r="LD838" s="163"/>
      <c r="LE838" s="163"/>
      <c r="LF838" s="163"/>
      <c r="LG838" s="163"/>
      <c r="LH838" s="163"/>
      <c r="LI838" s="163"/>
      <c r="LJ838" s="163"/>
      <c r="LK838" s="163"/>
      <c r="LL838" s="163"/>
      <c r="LM838" s="163"/>
      <c r="LN838" s="163"/>
      <c r="LO838" s="163"/>
      <c r="LP838" s="163"/>
      <c r="LQ838" s="163"/>
      <c r="LR838" s="163"/>
      <c r="LS838" s="163"/>
      <c r="LT838" s="163"/>
      <c r="LU838" s="163"/>
      <c r="LV838" s="163"/>
      <c r="LW838" s="163"/>
      <c r="LX838" s="163"/>
      <c r="LY838" s="163"/>
      <c r="LZ838" s="163"/>
      <c r="MA838" s="163"/>
      <c r="MB838" s="163"/>
      <c r="MC838" s="163"/>
      <c r="MD838" s="163"/>
      <c r="ME838" s="163"/>
      <c r="MF838" s="163"/>
      <c r="MG838" s="163"/>
      <c r="MH838" s="163"/>
      <c r="MI838" s="163"/>
      <c r="MJ838" s="163"/>
      <c r="MK838" s="163"/>
      <c r="ML838" s="163"/>
      <c r="MM838" s="163"/>
      <c r="MN838" s="163"/>
      <c r="MO838" s="163"/>
      <c r="MP838" s="163"/>
      <c r="MQ838" s="163"/>
      <c r="MR838" s="163"/>
      <c r="MS838" s="163"/>
      <c r="MT838" s="163"/>
      <c r="MU838" s="163"/>
      <c r="MV838" s="163"/>
      <c r="MW838" s="163"/>
      <c r="MX838" s="163"/>
      <c r="MY838" s="163"/>
      <c r="MZ838" s="163"/>
      <c r="NA838" s="163"/>
      <c r="NB838" s="163"/>
      <c r="NC838" s="163"/>
      <c r="ND838" s="163"/>
      <c r="NE838" s="163"/>
      <c r="NF838" s="163"/>
      <c r="NG838" s="163"/>
      <c r="NH838" s="163"/>
      <c r="NI838" s="163"/>
      <c r="NJ838" s="163"/>
      <c r="NK838" s="163"/>
      <c r="NL838" s="163"/>
      <c r="NM838" s="163"/>
      <c r="NN838" s="163"/>
      <c r="NO838" s="163"/>
      <c r="NP838" s="163"/>
      <c r="NQ838" s="163"/>
      <c r="NR838" s="163"/>
      <c r="NS838" s="163"/>
      <c r="NT838" s="163"/>
      <c r="NU838" s="163"/>
      <c r="NV838" s="163"/>
      <c r="NW838" s="163"/>
      <c r="NX838" s="163"/>
      <c r="NY838" s="163"/>
      <c r="NZ838" s="163"/>
      <c r="OA838" s="163"/>
      <c r="OB838" s="163"/>
      <c r="OC838" s="163"/>
      <c r="OD838" s="163"/>
      <c r="OE838" s="163"/>
      <c r="OF838" s="163"/>
      <c r="OG838" s="163"/>
      <c r="OH838" s="163"/>
      <c r="OI838" s="163"/>
      <c r="OJ838" s="163"/>
      <c r="OK838" s="163"/>
      <c r="OL838" s="163"/>
      <c r="OM838" s="163"/>
      <c r="ON838" s="163"/>
      <c r="OO838" s="163"/>
      <c r="OP838" s="163"/>
      <c r="OQ838" s="163"/>
      <c r="OR838" s="163"/>
      <c r="OS838" s="163"/>
      <c r="OT838" s="163"/>
      <c r="OU838" s="163"/>
      <c r="OV838" s="163"/>
      <c r="OW838" s="163"/>
      <c r="OX838" s="163"/>
      <c r="OY838" s="163"/>
      <c r="OZ838" s="163"/>
      <c r="PA838" s="163"/>
      <c r="PB838" s="163"/>
      <c r="PC838" s="163"/>
      <c r="PD838" s="163"/>
      <c r="PE838" s="163"/>
      <c r="PF838" s="163"/>
      <c r="PG838" s="163"/>
      <c r="PH838" s="163"/>
      <c r="PI838" s="163"/>
      <c r="PJ838" s="163"/>
      <c r="PK838" s="163"/>
      <c r="PL838" s="163"/>
      <c r="PM838" s="163"/>
      <c r="PN838" s="163"/>
      <c r="PO838" s="163"/>
      <c r="PP838" s="163"/>
      <c r="PQ838" s="163"/>
      <c r="PR838" s="163"/>
      <c r="PS838" s="163"/>
      <c r="PT838" s="163"/>
      <c r="PU838" s="163"/>
      <c r="PV838" s="163"/>
      <c r="PW838" s="163"/>
      <c r="PX838" s="163"/>
      <c r="PY838" s="163"/>
      <c r="PZ838" s="163"/>
      <c r="QA838" s="163"/>
      <c r="QB838" s="163"/>
      <c r="QC838" s="163"/>
      <c r="QD838" s="163"/>
      <c r="QE838" s="163"/>
      <c r="QF838" s="163"/>
      <c r="QG838" s="163"/>
      <c r="QH838" s="163"/>
      <c r="QI838" s="163"/>
      <c r="QJ838" s="163"/>
      <c r="QK838" s="163"/>
      <c r="QL838" s="163"/>
      <c r="QM838" s="163"/>
      <c r="QN838" s="163"/>
      <c r="QO838" s="163"/>
      <c r="QP838" s="163"/>
      <c r="QQ838" s="163"/>
      <c r="QR838" s="163"/>
      <c r="QS838" s="163"/>
      <c r="QT838" s="163"/>
      <c r="QU838" s="163"/>
      <c r="QV838" s="163"/>
      <c r="QW838" s="163"/>
      <c r="QX838" s="163"/>
      <c r="QY838" s="163"/>
      <c r="QZ838" s="163"/>
      <c r="RA838" s="163"/>
      <c r="RB838" s="163"/>
      <c r="RC838" s="163"/>
      <c r="RD838" s="163"/>
      <c r="RE838" s="163"/>
      <c r="RF838" s="163"/>
      <c r="RG838" s="163"/>
      <c r="RH838" s="163"/>
      <c r="RI838" s="163"/>
      <c r="RJ838" s="163"/>
      <c r="RK838" s="163"/>
      <c r="RL838" s="163"/>
      <c r="RM838" s="163"/>
      <c r="RN838" s="163"/>
      <c r="RO838" s="163"/>
      <c r="RP838" s="163"/>
      <c r="RQ838" s="163"/>
      <c r="RR838" s="163"/>
      <c r="RS838" s="163"/>
      <c r="RT838" s="163"/>
      <c r="RU838" s="163"/>
      <c r="RV838" s="163"/>
      <c r="RW838" s="163"/>
      <c r="RX838" s="163"/>
      <c r="RY838" s="163"/>
      <c r="RZ838" s="163"/>
      <c r="SA838" s="163"/>
      <c r="SB838" s="163"/>
      <c r="SC838" s="163"/>
      <c r="SD838" s="163"/>
      <c r="SE838" s="163"/>
      <c r="SF838" s="163"/>
      <c r="SG838" s="163"/>
      <c r="SH838" s="163"/>
      <c r="SI838" s="163"/>
      <c r="SJ838" s="163"/>
      <c r="SK838" s="163"/>
      <c r="SL838" s="163"/>
      <c r="SM838" s="163"/>
      <c r="SN838" s="163"/>
      <c r="SO838" s="163"/>
      <c r="SP838" s="163"/>
      <c r="SQ838" s="163"/>
      <c r="SR838" s="163"/>
      <c r="SS838" s="163"/>
      <c r="ST838" s="163"/>
      <c r="SU838" s="163"/>
      <c r="SV838" s="163"/>
      <c r="SW838" s="163"/>
      <c r="SX838" s="163"/>
      <c r="SY838" s="163"/>
      <c r="SZ838" s="163"/>
      <c r="TA838" s="163"/>
      <c r="TB838" s="163"/>
      <c r="TC838" s="163"/>
      <c r="TD838" s="163"/>
      <c r="TE838" s="163"/>
      <c r="TF838" s="163"/>
      <c r="TG838" s="163"/>
      <c r="TH838" s="163"/>
      <c r="TI838" s="163"/>
      <c r="TJ838" s="163"/>
      <c r="TK838" s="163"/>
      <c r="TL838" s="163"/>
      <c r="TM838" s="163"/>
      <c r="TN838" s="163"/>
      <c r="TO838" s="163"/>
      <c r="TP838" s="163"/>
      <c r="TQ838" s="163"/>
      <c r="TR838" s="163"/>
      <c r="TS838" s="163"/>
      <c r="TT838" s="163"/>
      <c r="TU838" s="163"/>
      <c r="TV838" s="163"/>
      <c r="TW838" s="163"/>
      <c r="TX838" s="163"/>
      <c r="TY838" s="163"/>
      <c r="TZ838" s="163"/>
      <c r="UA838" s="163"/>
      <c r="UB838" s="163"/>
      <c r="UC838" s="163"/>
      <c r="UD838" s="163"/>
      <c r="UE838" s="163"/>
      <c r="UF838" s="163"/>
      <c r="UG838" s="163"/>
      <c r="UH838" s="163"/>
      <c r="UI838" s="163"/>
      <c r="UJ838" s="163"/>
      <c r="UK838" s="163"/>
      <c r="UL838" s="163"/>
      <c r="UM838" s="163"/>
      <c r="UN838" s="163"/>
      <c r="UO838" s="163"/>
      <c r="UP838" s="163"/>
      <c r="UQ838" s="163"/>
      <c r="UR838" s="163"/>
      <c r="US838" s="163"/>
      <c r="UT838" s="163"/>
      <c r="UU838" s="163"/>
      <c r="UV838" s="163"/>
      <c r="UW838" s="163"/>
      <c r="UX838" s="163"/>
      <c r="UY838" s="163"/>
      <c r="UZ838" s="163"/>
      <c r="VA838" s="163"/>
      <c r="VB838" s="163"/>
      <c r="VC838" s="163"/>
      <c r="VD838" s="163"/>
      <c r="VE838" s="163"/>
      <c r="VF838" s="163"/>
      <c r="VG838" s="163"/>
      <c r="VH838" s="163"/>
      <c r="VI838" s="163"/>
      <c r="VJ838" s="163"/>
      <c r="VK838" s="163"/>
      <c r="VL838" s="163"/>
      <c r="VM838" s="163"/>
      <c r="VN838" s="163"/>
      <c r="VO838" s="163"/>
      <c r="VP838" s="163"/>
      <c r="VQ838" s="163"/>
      <c r="VR838" s="163"/>
      <c r="VS838" s="163"/>
      <c r="VT838" s="163"/>
      <c r="VU838" s="163"/>
      <c r="VV838" s="163"/>
      <c r="VW838" s="163"/>
      <c r="VX838" s="163"/>
      <c r="VY838" s="163"/>
      <c r="VZ838" s="163"/>
      <c r="WA838" s="163"/>
      <c r="WB838" s="163"/>
      <c r="WC838" s="163"/>
      <c r="WD838" s="163"/>
      <c r="WE838" s="163"/>
      <c r="WF838" s="163"/>
      <c r="WG838" s="163"/>
      <c r="WH838" s="163"/>
      <c r="WI838" s="163"/>
      <c r="WJ838" s="163"/>
      <c r="WK838" s="163"/>
      <c r="WL838" s="163"/>
      <c r="WM838" s="163"/>
      <c r="WN838" s="163"/>
      <c r="WO838" s="163"/>
      <c r="WP838" s="163"/>
      <c r="WQ838" s="163"/>
      <c r="WR838" s="163"/>
      <c r="WS838" s="163"/>
      <c r="WT838" s="163"/>
      <c r="WU838" s="163"/>
      <c r="WV838" s="163"/>
      <c r="WW838" s="163"/>
      <c r="WX838" s="163"/>
      <c r="WY838" s="163"/>
      <c r="WZ838" s="163"/>
      <c r="XA838" s="163"/>
      <c r="XB838" s="163"/>
      <c r="XC838" s="163"/>
      <c r="XD838" s="163"/>
      <c r="XE838" s="163"/>
      <c r="XF838" s="163"/>
      <c r="XG838" s="163"/>
      <c r="XH838" s="163"/>
      <c r="XI838" s="163"/>
      <c r="XJ838" s="163"/>
      <c r="XK838" s="163"/>
      <c r="XL838" s="163"/>
      <c r="XM838" s="163"/>
      <c r="XN838" s="163"/>
      <c r="XO838" s="163"/>
      <c r="XP838" s="163"/>
      <c r="XQ838" s="163"/>
      <c r="XR838" s="163"/>
      <c r="XS838" s="163"/>
      <c r="XT838" s="163"/>
      <c r="XU838" s="163"/>
      <c r="XV838" s="163"/>
      <c r="XW838" s="163"/>
      <c r="XX838" s="163"/>
      <c r="XY838" s="163"/>
      <c r="XZ838" s="163"/>
      <c r="YA838" s="163"/>
      <c r="YB838" s="163"/>
      <c r="YC838" s="163"/>
      <c r="YD838" s="163"/>
      <c r="YE838" s="163"/>
      <c r="YF838" s="163"/>
      <c r="YG838" s="163"/>
      <c r="YH838" s="163"/>
      <c r="YI838" s="163"/>
      <c r="YJ838" s="163"/>
      <c r="YK838" s="163"/>
      <c r="YL838" s="163"/>
      <c r="YM838" s="163"/>
      <c r="YN838" s="163"/>
      <c r="YO838" s="163"/>
      <c r="YP838" s="163"/>
      <c r="YQ838" s="163"/>
      <c r="YR838" s="163"/>
      <c r="YS838" s="163"/>
      <c r="YT838" s="163"/>
      <c r="YU838" s="163"/>
      <c r="YV838" s="163"/>
      <c r="YW838" s="163"/>
      <c r="YX838" s="163"/>
      <c r="YY838" s="163"/>
      <c r="YZ838" s="163"/>
      <c r="ZA838" s="163"/>
      <c r="ZB838" s="163"/>
      <c r="ZC838" s="163"/>
      <c r="ZD838" s="163"/>
      <c r="ZE838" s="163"/>
      <c r="ZF838" s="163"/>
      <c r="ZG838" s="163"/>
      <c r="ZH838" s="163"/>
      <c r="ZI838" s="163"/>
      <c r="ZJ838" s="163"/>
      <c r="ZK838" s="163"/>
      <c r="ZL838" s="163"/>
      <c r="ZM838" s="163"/>
      <c r="ZN838" s="163"/>
      <c r="ZO838" s="163"/>
      <c r="ZP838" s="163"/>
      <c r="ZQ838" s="163"/>
      <c r="ZR838" s="163"/>
      <c r="ZS838" s="163"/>
      <c r="ZT838" s="163"/>
      <c r="ZU838" s="163"/>
      <c r="ZV838" s="163"/>
      <c r="ZW838" s="163"/>
      <c r="ZX838" s="163"/>
      <c r="ZY838" s="163"/>
      <c r="ZZ838" s="163"/>
      <c r="AAA838" s="163"/>
      <c r="AAB838" s="163"/>
      <c r="AAC838" s="163"/>
      <c r="AAD838" s="163"/>
      <c r="AAE838" s="163"/>
      <c r="AAF838" s="163"/>
      <c r="AAG838" s="163"/>
      <c r="AAH838" s="163"/>
      <c r="AAI838" s="163"/>
      <c r="AAJ838" s="163"/>
      <c r="AAK838" s="163"/>
      <c r="AAL838" s="163"/>
      <c r="AAM838" s="163"/>
      <c r="AAN838" s="163"/>
      <c r="AAO838" s="163"/>
      <c r="AAP838" s="163"/>
      <c r="AAQ838" s="163"/>
      <c r="AAR838" s="163"/>
      <c r="AAS838" s="163"/>
      <c r="AAT838" s="163"/>
      <c r="AAU838" s="163"/>
      <c r="AAV838" s="163"/>
      <c r="AAW838" s="163"/>
      <c r="AAX838" s="163"/>
      <c r="AAY838" s="163"/>
      <c r="AAZ838" s="163"/>
      <c r="ABA838" s="163"/>
      <c r="ABB838" s="163"/>
      <c r="ABC838" s="163"/>
      <c r="ABD838" s="163"/>
      <c r="ABE838" s="163"/>
      <c r="ABF838" s="163"/>
      <c r="ABG838" s="163"/>
      <c r="ABH838" s="163"/>
      <c r="ABI838" s="163"/>
      <c r="ABJ838" s="163"/>
      <c r="ABK838" s="163"/>
      <c r="ABL838" s="163"/>
      <c r="ABM838" s="163"/>
      <c r="ABN838" s="163"/>
      <c r="ABO838" s="163"/>
      <c r="ABP838" s="163"/>
      <c r="ABQ838" s="163"/>
      <c r="ABR838" s="163"/>
      <c r="ABS838" s="163"/>
      <c r="ABT838" s="163"/>
      <c r="ABU838" s="163"/>
      <c r="ABV838" s="163"/>
      <c r="ABW838" s="163"/>
      <c r="ABX838" s="163"/>
      <c r="ABY838" s="163"/>
      <c r="ABZ838" s="163"/>
      <c r="ACA838" s="163"/>
      <c r="ACB838" s="163"/>
      <c r="ACC838" s="163"/>
      <c r="ACD838" s="163"/>
      <c r="ACE838" s="163"/>
      <c r="ACF838" s="163"/>
      <c r="ACG838" s="163"/>
      <c r="ACH838" s="163"/>
      <c r="ACI838" s="163"/>
      <c r="ACJ838" s="163"/>
      <c r="ACK838" s="163"/>
      <c r="ACL838" s="163"/>
      <c r="ACM838" s="163"/>
      <c r="ACN838" s="163"/>
      <c r="ACO838" s="163"/>
      <c r="ACP838" s="163"/>
      <c r="ACQ838" s="163"/>
      <c r="ACR838" s="163"/>
      <c r="ACS838" s="163"/>
      <c r="ACT838" s="163"/>
      <c r="ACU838" s="163"/>
      <c r="ACV838" s="163"/>
      <c r="ACW838" s="163"/>
      <c r="ACX838" s="163"/>
      <c r="ACY838" s="163"/>
      <c r="ACZ838" s="163"/>
      <c r="ADA838" s="163"/>
      <c r="ADB838" s="163"/>
      <c r="ADC838" s="163"/>
      <c r="ADD838" s="163"/>
      <c r="ADE838" s="163"/>
      <c r="ADF838" s="163"/>
      <c r="ADG838" s="163"/>
      <c r="ADH838" s="163"/>
      <c r="ADI838" s="163"/>
      <c r="ADJ838" s="163"/>
      <c r="ADK838" s="163"/>
      <c r="ADL838" s="163"/>
      <c r="ADM838" s="163"/>
      <c r="ADN838" s="163"/>
      <c r="ADO838" s="163"/>
      <c r="ADP838" s="163"/>
      <c r="ADQ838" s="163"/>
      <c r="ADR838" s="163"/>
      <c r="ADS838" s="163"/>
      <c r="ADT838" s="163"/>
      <c r="ADU838" s="163"/>
      <c r="ADV838" s="163"/>
      <c r="ADW838" s="163"/>
      <c r="ADX838" s="163"/>
      <c r="ADY838" s="163"/>
      <c r="ADZ838" s="163"/>
      <c r="AEA838" s="163"/>
      <c r="AEB838" s="163"/>
      <c r="AEC838" s="163"/>
      <c r="AED838" s="163"/>
      <c r="AEE838" s="163"/>
      <c r="AEF838" s="163"/>
      <c r="AEG838" s="163"/>
      <c r="AEH838" s="163"/>
      <c r="AEI838" s="163"/>
      <c r="AEJ838" s="163"/>
      <c r="AEK838" s="163"/>
      <c r="AEL838" s="163"/>
      <c r="AEM838" s="163"/>
      <c r="AEN838" s="163"/>
      <c r="AEO838" s="163"/>
      <c r="AEP838" s="163"/>
      <c r="AEQ838" s="163"/>
      <c r="AER838" s="163"/>
      <c r="AES838" s="163"/>
      <c r="AET838" s="163"/>
      <c r="AEU838" s="163"/>
      <c r="AEV838" s="163"/>
      <c r="AEW838" s="163"/>
      <c r="AEX838" s="163"/>
      <c r="AEY838" s="163"/>
      <c r="AEZ838" s="163"/>
      <c r="AFA838" s="163"/>
      <c r="AFB838" s="163"/>
      <c r="AFC838" s="163"/>
      <c r="AFD838" s="163"/>
      <c r="AFE838" s="163"/>
      <c r="AFF838" s="163"/>
      <c r="AFG838" s="163"/>
      <c r="AFH838" s="163"/>
      <c r="AFI838" s="163"/>
      <c r="AFJ838" s="163"/>
      <c r="AFK838" s="163"/>
      <c r="AFL838" s="163"/>
      <c r="AFM838" s="163"/>
      <c r="AFN838" s="163"/>
      <c r="AFO838" s="163"/>
      <c r="AFP838" s="163"/>
      <c r="AFQ838" s="163"/>
      <c r="AFR838" s="163"/>
      <c r="AFS838" s="163"/>
      <c r="AFT838" s="163"/>
      <c r="AFU838" s="163"/>
      <c r="AFV838" s="163"/>
      <c r="AFW838" s="163"/>
      <c r="AFX838" s="163"/>
      <c r="AFY838" s="163"/>
      <c r="AFZ838" s="163"/>
      <c r="AGA838" s="163"/>
      <c r="AGB838" s="163"/>
      <c r="AGC838" s="163"/>
      <c r="AGD838" s="163"/>
      <c r="AGE838" s="163"/>
      <c r="AGF838" s="163"/>
      <c r="AGG838" s="163"/>
      <c r="AGH838" s="163"/>
      <c r="AGI838" s="163"/>
      <c r="AGJ838" s="163"/>
      <c r="AGK838" s="163"/>
      <c r="AGL838" s="163"/>
      <c r="AGM838" s="163"/>
      <c r="AGN838" s="163"/>
      <c r="AGO838" s="163"/>
      <c r="AGP838" s="163"/>
      <c r="AGQ838" s="163"/>
      <c r="AGR838" s="163"/>
      <c r="AGS838" s="163"/>
      <c r="AGT838" s="163"/>
      <c r="AGU838" s="163"/>
      <c r="AGV838" s="163"/>
      <c r="AGW838" s="163"/>
      <c r="AGX838" s="163"/>
      <c r="AGY838" s="163"/>
      <c r="AGZ838" s="163"/>
      <c r="AHA838" s="163"/>
      <c r="AHB838" s="163"/>
      <c r="AHC838" s="163"/>
      <c r="AHD838" s="163"/>
      <c r="AHE838" s="163"/>
      <c r="AHF838" s="163"/>
      <c r="AHG838" s="163"/>
      <c r="AHH838" s="163"/>
      <c r="AHI838" s="163"/>
      <c r="AHJ838" s="163"/>
      <c r="AHK838" s="163"/>
      <c r="AHL838" s="163"/>
      <c r="AHM838" s="163"/>
      <c r="AHN838" s="163"/>
      <c r="AHO838" s="163"/>
      <c r="AHP838" s="163"/>
      <c r="AHQ838" s="163"/>
      <c r="AHR838" s="163"/>
      <c r="AHS838" s="163"/>
      <c r="AHT838" s="163"/>
      <c r="AHU838" s="163"/>
      <c r="AHV838" s="163"/>
      <c r="AHW838" s="163"/>
      <c r="AHX838" s="163"/>
      <c r="AHY838" s="163"/>
      <c r="AHZ838" s="163"/>
      <c r="AIA838" s="163"/>
      <c r="AIB838" s="163"/>
      <c r="AIC838" s="163"/>
      <c r="AID838" s="163"/>
      <c r="AIE838" s="163"/>
      <c r="AIF838" s="163"/>
      <c r="AIG838" s="163"/>
      <c r="AIH838" s="163"/>
      <c r="AII838" s="163"/>
      <c r="AIJ838" s="163"/>
      <c r="AIK838" s="163"/>
      <c r="AIL838" s="163"/>
      <c r="AIM838" s="163"/>
      <c r="AIN838" s="163"/>
      <c r="AIO838" s="163"/>
      <c r="AIP838" s="163"/>
      <c r="AIQ838" s="163"/>
      <c r="AIR838" s="163"/>
      <c r="AIS838" s="163"/>
      <c r="AIT838" s="163"/>
      <c r="AIU838" s="163"/>
      <c r="AIV838" s="163"/>
      <c r="AIW838" s="163"/>
      <c r="AIX838" s="163"/>
      <c r="AIY838" s="163"/>
      <c r="AIZ838" s="163"/>
      <c r="AJA838" s="163"/>
      <c r="AJB838" s="163"/>
      <c r="AJC838" s="163"/>
      <c r="AJD838" s="163"/>
      <c r="AJE838" s="163"/>
      <c r="AJF838" s="163"/>
      <c r="AJG838" s="163"/>
      <c r="AJH838" s="163"/>
      <c r="AJI838" s="163"/>
      <c r="AJJ838" s="163"/>
      <c r="AJK838" s="163"/>
      <c r="AJL838" s="163"/>
      <c r="AJM838" s="163"/>
      <c r="AJN838" s="163"/>
      <c r="AJO838" s="163"/>
      <c r="AJP838" s="163"/>
      <c r="AJQ838" s="163"/>
      <c r="AJR838" s="163"/>
      <c r="AJS838" s="163"/>
      <c r="AJT838" s="163"/>
      <c r="AJU838" s="163"/>
      <c r="AJV838" s="163"/>
      <c r="AJW838" s="163"/>
      <c r="AJX838" s="163"/>
      <c r="AJY838" s="163"/>
      <c r="AJZ838" s="163"/>
      <c r="AKA838" s="163"/>
      <c r="AKB838" s="163"/>
      <c r="AKC838" s="163"/>
      <c r="AKD838" s="163"/>
      <c r="AKE838" s="163"/>
      <c r="AKF838" s="163"/>
      <c r="AKG838" s="163"/>
      <c r="AKH838" s="163"/>
      <c r="AKI838" s="163"/>
      <c r="AKJ838" s="163"/>
      <c r="AKK838" s="163"/>
      <c r="AKL838" s="163"/>
      <c r="AKM838" s="163"/>
      <c r="AKN838" s="163"/>
      <c r="AKO838" s="163"/>
      <c r="AKP838" s="163"/>
      <c r="AKQ838" s="163"/>
      <c r="AKR838" s="163"/>
      <c r="AKS838" s="163"/>
      <c r="AKT838" s="163"/>
      <c r="AKU838" s="163"/>
      <c r="AKV838" s="163"/>
      <c r="AKW838" s="163"/>
      <c r="AKX838" s="163"/>
      <c r="AKY838" s="163"/>
      <c r="AKZ838" s="163"/>
      <c r="ALA838" s="163"/>
      <c r="ALB838" s="163"/>
      <c r="ALC838" s="163"/>
      <c r="ALD838" s="163"/>
      <c r="ALE838" s="163"/>
      <c r="ALF838" s="163"/>
      <c r="ALG838" s="163"/>
      <c r="ALH838" s="163"/>
      <c r="ALI838" s="163"/>
      <c r="ALJ838" s="163"/>
      <c r="ALK838" s="163"/>
      <c r="ALL838" s="163"/>
      <c r="ALM838" s="163"/>
      <c r="ALN838" s="163"/>
      <c r="ALO838" s="163"/>
      <c r="ALP838" s="163"/>
      <c r="ALQ838" s="163"/>
      <c r="ALR838" s="163"/>
      <c r="ALS838" s="163"/>
      <c r="ALT838" s="163"/>
      <c r="ALU838" s="163"/>
      <c r="ALV838" s="163"/>
      <c r="ALW838" s="163"/>
      <c r="ALX838" s="163"/>
      <c r="ALY838" s="163"/>
      <c r="ALZ838" s="163"/>
      <c r="AMA838" s="163"/>
      <c r="AMB838" s="163"/>
      <c r="AMC838" s="163"/>
      <c r="AMD838" s="163"/>
      <c r="AME838" s="163"/>
      <c r="AMF838" s="163"/>
      <c r="AMG838" s="163"/>
      <c r="AMH838" s="163"/>
      <c r="AMI838" s="163"/>
      <c r="AMJ838" s="163"/>
      <c r="AMK838" s="163"/>
      <c r="AML838" s="163"/>
      <c r="AMM838" s="163"/>
      <c r="AMN838" s="163"/>
      <c r="AMO838" s="163"/>
      <c r="AMP838" s="163"/>
      <c r="AMQ838" s="163"/>
      <c r="AMR838" s="163"/>
      <c r="AMS838" s="163"/>
      <c r="AMT838" s="163"/>
      <c r="AMU838" s="163"/>
      <c r="AMV838" s="163"/>
      <c r="AMW838" s="163"/>
      <c r="AMX838" s="163"/>
      <c r="AMY838" s="163"/>
      <c r="AMZ838" s="163"/>
      <c r="ANA838" s="163"/>
      <c r="ANB838" s="163"/>
      <c r="ANC838" s="163"/>
      <c r="AND838" s="163"/>
      <c r="ANE838" s="163"/>
      <c r="ANF838" s="163"/>
      <c r="ANG838" s="163"/>
      <c r="ANH838" s="163"/>
      <c r="ANI838" s="163"/>
      <c r="ANJ838" s="163"/>
      <c r="ANK838" s="163"/>
      <c r="ANL838" s="163"/>
      <c r="ANM838" s="163"/>
      <c r="ANN838" s="163"/>
      <c r="ANO838" s="163"/>
      <c r="ANP838" s="163"/>
      <c r="ANQ838" s="163"/>
      <c r="ANR838" s="163"/>
      <c r="ANS838" s="163"/>
      <c r="ANT838" s="163"/>
      <c r="ANU838" s="163"/>
      <c r="ANV838" s="163"/>
      <c r="ANW838" s="163"/>
      <c r="ANX838" s="163"/>
      <c r="ANY838" s="163"/>
      <c r="ANZ838" s="163"/>
      <c r="AOA838" s="163"/>
      <c r="AOB838" s="163"/>
      <c r="AOC838" s="163"/>
      <c r="AOD838" s="163"/>
      <c r="AOE838" s="163"/>
      <c r="AOF838" s="163"/>
      <c r="AOG838" s="163"/>
      <c r="AOH838" s="163"/>
      <c r="AOI838" s="163"/>
      <c r="AOJ838" s="163"/>
      <c r="AOK838" s="163"/>
      <c r="AOL838" s="163"/>
      <c r="AOM838" s="163"/>
      <c r="AON838" s="163"/>
      <c r="AOO838" s="163"/>
      <c r="AOP838" s="163"/>
      <c r="AOQ838" s="163"/>
      <c r="AOR838" s="163"/>
      <c r="AOS838" s="163"/>
      <c r="AOT838" s="163"/>
      <c r="AOU838" s="163"/>
      <c r="AOV838" s="163"/>
      <c r="AOW838" s="163"/>
      <c r="AOX838" s="163"/>
      <c r="AOY838" s="163"/>
      <c r="AOZ838" s="163"/>
      <c r="APA838" s="163"/>
      <c r="APB838" s="163"/>
      <c r="APC838" s="163"/>
      <c r="APD838" s="163"/>
      <c r="APE838" s="163"/>
      <c r="APF838" s="163"/>
      <c r="APG838" s="163"/>
      <c r="APH838" s="163"/>
      <c r="API838" s="163"/>
      <c r="APJ838" s="163"/>
      <c r="APK838" s="163"/>
      <c r="APL838" s="163"/>
      <c r="APM838" s="163"/>
      <c r="APN838" s="163"/>
      <c r="APO838" s="163"/>
      <c r="APP838" s="163"/>
      <c r="APQ838" s="163"/>
      <c r="APR838" s="163"/>
      <c r="APS838" s="163"/>
      <c r="APT838" s="163"/>
      <c r="APU838" s="163"/>
      <c r="APV838" s="163"/>
      <c r="APW838" s="163"/>
      <c r="APX838" s="163"/>
      <c r="APY838" s="163"/>
      <c r="APZ838" s="163"/>
      <c r="AQA838" s="163"/>
      <c r="AQB838" s="163"/>
      <c r="AQC838" s="163"/>
      <c r="AQD838" s="163"/>
      <c r="AQE838" s="163"/>
      <c r="AQF838" s="163"/>
      <c r="AQG838" s="163"/>
      <c r="AQH838" s="163"/>
      <c r="AQI838" s="163"/>
      <c r="AQJ838" s="163"/>
      <c r="AQK838" s="163"/>
      <c r="AQL838" s="163"/>
      <c r="AQM838" s="163"/>
      <c r="AQN838" s="163"/>
      <c r="AQO838" s="163"/>
      <c r="AQP838" s="163"/>
      <c r="AQQ838" s="163"/>
      <c r="AQR838" s="163"/>
      <c r="AQS838" s="163"/>
      <c r="AQT838" s="163"/>
      <c r="AQU838" s="163"/>
      <c r="AQV838" s="163"/>
      <c r="AQW838" s="163"/>
      <c r="AQX838" s="163"/>
      <c r="AQY838" s="163"/>
      <c r="AQZ838" s="163"/>
      <c r="ARA838" s="163"/>
      <c r="ARB838" s="163"/>
      <c r="ARC838" s="163"/>
      <c r="ARD838" s="163"/>
      <c r="ARE838" s="163"/>
      <c r="ARF838" s="163"/>
      <c r="ARG838" s="163"/>
      <c r="ARH838" s="163"/>
      <c r="ARI838" s="163"/>
      <c r="ARJ838" s="163"/>
      <c r="ARK838" s="163"/>
      <c r="ARL838" s="163"/>
      <c r="ARM838" s="163"/>
      <c r="ARN838" s="163"/>
      <c r="ARO838" s="163"/>
      <c r="ARP838" s="163"/>
      <c r="ARQ838" s="163"/>
      <c r="ARR838" s="163"/>
      <c r="ARS838" s="163"/>
      <c r="ART838" s="163"/>
      <c r="ARU838" s="163"/>
      <c r="ARV838" s="163"/>
      <c r="ARW838" s="163"/>
      <c r="ARX838" s="163"/>
      <c r="ARY838" s="163"/>
      <c r="ARZ838" s="163"/>
      <c r="ASA838" s="163"/>
      <c r="ASB838" s="163"/>
      <c r="ASC838" s="163"/>
      <c r="ASD838" s="163"/>
      <c r="ASE838" s="163"/>
      <c r="ASF838" s="163"/>
      <c r="ASG838" s="163"/>
      <c r="ASH838" s="163"/>
      <c r="ASI838" s="163"/>
      <c r="ASJ838" s="163"/>
      <c r="ASK838" s="163"/>
      <c r="ASL838" s="163"/>
      <c r="ASM838" s="163"/>
      <c r="ASN838" s="163"/>
      <c r="ASO838" s="163"/>
      <c r="ASP838" s="163"/>
      <c r="ASQ838" s="163"/>
      <c r="ASR838" s="163"/>
      <c r="ASS838" s="163"/>
      <c r="AST838" s="163"/>
      <c r="ASU838" s="163"/>
      <c r="ASV838" s="163"/>
      <c r="ASW838" s="163"/>
      <c r="ASX838" s="163"/>
      <c r="ASY838" s="163"/>
      <c r="ASZ838" s="163"/>
      <c r="ATA838" s="163"/>
      <c r="ATB838" s="163"/>
      <c r="ATC838" s="163"/>
      <c r="ATD838" s="163"/>
      <c r="ATE838" s="163"/>
      <c r="ATF838" s="163"/>
      <c r="ATG838" s="163"/>
      <c r="ATH838" s="163"/>
      <c r="ATI838" s="163"/>
      <c r="ATJ838" s="163"/>
      <c r="ATK838" s="163"/>
      <c r="ATL838" s="163"/>
      <c r="ATM838" s="163"/>
      <c r="ATN838" s="163"/>
      <c r="ATO838" s="163"/>
      <c r="ATP838" s="163"/>
      <c r="ATQ838" s="163"/>
      <c r="ATR838" s="163"/>
      <c r="ATS838" s="163"/>
      <c r="ATT838" s="163"/>
      <c r="ATU838" s="163"/>
      <c r="ATV838" s="163"/>
      <c r="ATW838" s="163"/>
      <c r="ATX838" s="163"/>
      <c r="ATY838" s="163"/>
      <c r="ATZ838" s="163"/>
      <c r="AUA838" s="163"/>
      <c r="AUB838" s="163"/>
      <c r="AUC838" s="163"/>
      <c r="AUD838" s="163"/>
      <c r="AUE838" s="163"/>
      <c r="AUF838" s="163"/>
      <c r="AUG838" s="163"/>
      <c r="AUH838" s="163"/>
      <c r="AUI838" s="163"/>
      <c r="AUJ838" s="163"/>
      <c r="AUK838" s="163"/>
      <c r="AUL838" s="163"/>
      <c r="AUM838" s="163"/>
      <c r="AUN838" s="163"/>
      <c r="AUO838" s="163"/>
      <c r="AUP838" s="163"/>
      <c r="AUQ838" s="163"/>
      <c r="AUR838" s="163"/>
      <c r="AUS838" s="163"/>
      <c r="AUT838" s="163"/>
      <c r="AUU838" s="163"/>
      <c r="AUV838" s="163"/>
      <c r="AUW838" s="163"/>
      <c r="AUX838" s="163"/>
      <c r="AUY838" s="163"/>
      <c r="AUZ838" s="163"/>
      <c r="AVA838" s="163"/>
      <c r="AVB838" s="163"/>
      <c r="AVC838" s="163"/>
      <c r="AVD838" s="163"/>
      <c r="AVE838" s="163"/>
      <c r="AVF838" s="163"/>
      <c r="AVG838" s="163"/>
      <c r="AVH838" s="163"/>
      <c r="AVI838" s="163"/>
      <c r="AVJ838" s="163"/>
      <c r="AVK838" s="163"/>
      <c r="AVL838" s="163"/>
      <c r="AVM838" s="163"/>
      <c r="AVN838" s="163"/>
      <c r="AVO838" s="163"/>
      <c r="AVP838" s="163"/>
      <c r="AVQ838" s="163"/>
      <c r="AVR838" s="163"/>
      <c r="AVS838" s="163"/>
      <c r="AVT838" s="163"/>
      <c r="AVU838" s="163"/>
      <c r="AVV838" s="163"/>
      <c r="AVW838" s="163"/>
      <c r="AVX838" s="163"/>
      <c r="AVY838" s="163"/>
      <c r="AVZ838" s="163"/>
      <c r="AWA838" s="163"/>
      <c r="AWB838" s="163"/>
      <c r="AWC838" s="163"/>
      <c r="AWD838" s="163"/>
      <c r="AWE838" s="163"/>
      <c r="AWF838" s="163"/>
      <c r="AWG838" s="163"/>
      <c r="AWH838" s="163"/>
      <c r="AWI838" s="163"/>
      <c r="AWJ838" s="163"/>
      <c r="AWK838" s="163"/>
      <c r="AWL838" s="163"/>
      <c r="AWM838" s="163"/>
      <c r="AWN838" s="163"/>
      <c r="AWO838" s="163"/>
      <c r="AWP838" s="163"/>
      <c r="AWQ838" s="163"/>
      <c r="AWR838" s="163"/>
      <c r="AWS838" s="163"/>
      <c r="AWT838" s="163"/>
      <c r="AWU838" s="163"/>
      <c r="AWV838" s="163"/>
      <c r="AWW838" s="163"/>
      <c r="AWX838" s="163"/>
      <c r="AWY838" s="163"/>
      <c r="AWZ838" s="163"/>
      <c r="AXA838" s="163"/>
      <c r="AXB838" s="163"/>
      <c r="AXC838" s="163"/>
      <c r="AXD838" s="163"/>
      <c r="AXE838" s="163"/>
      <c r="AXF838" s="163"/>
      <c r="AXG838" s="163"/>
      <c r="AXH838" s="163"/>
      <c r="AXI838" s="163"/>
      <c r="AXJ838" s="163"/>
      <c r="AXK838" s="163"/>
      <c r="AXL838" s="163"/>
      <c r="AXM838" s="163"/>
      <c r="AXN838" s="163"/>
      <c r="AXO838" s="163"/>
      <c r="AXP838" s="163"/>
      <c r="AXQ838" s="163"/>
      <c r="AXR838" s="163"/>
      <c r="AXS838" s="163"/>
      <c r="AXT838" s="163"/>
      <c r="AXU838" s="163"/>
      <c r="AXV838" s="163"/>
      <c r="AXW838" s="163"/>
      <c r="AXX838" s="163"/>
      <c r="AXY838" s="163"/>
      <c r="AXZ838" s="163"/>
      <c r="AYA838" s="163"/>
      <c r="AYB838" s="163"/>
      <c r="AYC838" s="163"/>
      <c r="AYD838" s="163"/>
      <c r="AYE838" s="163"/>
      <c r="AYF838" s="163"/>
      <c r="AYG838" s="163"/>
      <c r="AYH838" s="163"/>
      <c r="AYI838" s="163"/>
      <c r="AYJ838" s="163"/>
      <c r="AYK838" s="163"/>
      <c r="AYL838" s="163"/>
      <c r="AYM838" s="163"/>
      <c r="AYN838" s="163"/>
      <c r="AYO838" s="163"/>
      <c r="AYP838" s="163"/>
      <c r="AYQ838" s="163"/>
      <c r="AYR838" s="163"/>
      <c r="AYS838" s="163"/>
      <c r="AYT838" s="163"/>
      <c r="AYU838" s="163"/>
      <c r="AYV838" s="163"/>
      <c r="AYW838" s="163"/>
      <c r="AYX838" s="163"/>
      <c r="AYY838" s="163"/>
      <c r="AYZ838" s="163"/>
      <c r="AZA838" s="163"/>
      <c r="AZB838" s="163"/>
      <c r="AZC838" s="163"/>
      <c r="AZD838" s="163"/>
      <c r="AZE838" s="163"/>
      <c r="AZF838" s="163"/>
      <c r="AZG838" s="163"/>
      <c r="AZH838" s="163"/>
      <c r="AZI838" s="163"/>
      <c r="AZJ838" s="163"/>
      <c r="AZK838" s="163"/>
      <c r="AZL838" s="163"/>
      <c r="AZM838" s="163"/>
      <c r="AZN838" s="163"/>
      <c r="AZO838" s="163"/>
      <c r="AZP838" s="163"/>
      <c r="AZQ838" s="163"/>
      <c r="AZR838" s="163"/>
      <c r="AZS838" s="163"/>
      <c r="AZT838" s="163"/>
      <c r="AZU838" s="163"/>
      <c r="AZV838" s="163"/>
      <c r="AZW838" s="163"/>
      <c r="AZX838" s="163"/>
      <c r="AZY838" s="163"/>
      <c r="AZZ838" s="163"/>
      <c r="BAA838" s="163"/>
      <c r="BAB838" s="163"/>
      <c r="BAC838" s="163"/>
      <c r="BAD838" s="163"/>
      <c r="BAE838" s="163"/>
      <c r="BAF838" s="163"/>
      <c r="BAG838" s="163"/>
      <c r="BAH838" s="163"/>
      <c r="BAI838" s="163"/>
      <c r="BAJ838" s="163"/>
      <c r="BAK838" s="163"/>
      <c r="BAL838" s="163"/>
      <c r="BAM838" s="163"/>
      <c r="BAN838" s="163"/>
      <c r="BAO838" s="163"/>
      <c r="BAP838" s="163"/>
      <c r="BAQ838" s="163"/>
      <c r="BAR838" s="163"/>
      <c r="BAS838" s="163"/>
      <c r="BAT838" s="163"/>
      <c r="BAU838" s="163"/>
      <c r="BAV838" s="163"/>
      <c r="BAW838" s="163"/>
      <c r="BAX838" s="163"/>
      <c r="BAY838" s="163"/>
      <c r="BAZ838" s="163"/>
      <c r="BBA838" s="163"/>
      <c r="BBB838" s="163"/>
      <c r="BBC838" s="163"/>
      <c r="BBD838" s="163"/>
      <c r="BBE838" s="163"/>
      <c r="BBF838" s="163"/>
      <c r="BBG838" s="163"/>
      <c r="BBH838" s="163"/>
      <c r="BBI838" s="163"/>
      <c r="BBJ838" s="163"/>
      <c r="BBK838" s="163"/>
      <c r="BBL838" s="163"/>
      <c r="BBM838" s="163"/>
      <c r="BBN838" s="163"/>
      <c r="BBO838" s="163"/>
      <c r="BBP838" s="163"/>
      <c r="BBQ838" s="163"/>
      <c r="BBR838" s="163"/>
      <c r="BBS838" s="163"/>
      <c r="BBT838" s="163"/>
      <c r="BBU838" s="163"/>
      <c r="BBV838" s="163"/>
      <c r="BBW838" s="163"/>
      <c r="BBX838" s="163"/>
      <c r="BBY838" s="163"/>
      <c r="BBZ838" s="163"/>
      <c r="BCA838" s="163"/>
      <c r="BCB838" s="163"/>
      <c r="BCC838" s="163"/>
      <c r="BCD838" s="163"/>
      <c r="BCE838" s="163"/>
      <c r="BCF838" s="163"/>
      <c r="BCG838" s="163"/>
      <c r="BCH838" s="163"/>
      <c r="BCI838" s="163"/>
      <c r="BCJ838" s="163"/>
      <c r="BCK838" s="163"/>
      <c r="BCL838" s="163"/>
      <c r="BCM838" s="163"/>
      <c r="BCN838" s="163"/>
      <c r="BCO838" s="163"/>
      <c r="BCP838" s="163"/>
      <c r="BCQ838" s="163"/>
      <c r="BCR838" s="163"/>
      <c r="BCS838" s="163"/>
      <c r="BCT838" s="163"/>
      <c r="BCU838" s="163"/>
      <c r="BCV838" s="163"/>
      <c r="BCW838" s="163"/>
      <c r="BCX838" s="163"/>
      <c r="BCY838" s="163"/>
      <c r="BCZ838" s="163"/>
      <c r="BDA838" s="163"/>
      <c r="BDB838" s="163"/>
      <c r="BDC838" s="163"/>
      <c r="BDD838" s="163"/>
      <c r="BDE838" s="163"/>
      <c r="BDF838" s="163"/>
      <c r="BDG838" s="163"/>
      <c r="BDH838" s="163"/>
      <c r="BDI838" s="163"/>
      <c r="BDJ838" s="163"/>
      <c r="BDK838" s="163"/>
      <c r="BDL838" s="163"/>
      <c r="BDM838" s="163"/>
      <c r="BDN838" s="163"/>
      <c r="BDO838" s="163"/>
      <c r="BDP838" s="163"/>
      <c r="BDQ838" s="163"/>
      <c r="BDR838" s="163"/>
      <c r="BDS838" s="163"/>
      <c r="BDT838" s="163"/>
      <c r="BDU838" s="163"/>
      <c r="BDV838" s="163"/>
      <c r="BDW838" s="163"/>
      <c r="BDX838" s="163"/>
      <c r="BDY838" s="163"/>
      <c r="BDZ838" s="163"/>
      <c r="BEA838" s="163"/>
      <c r="BEB838" s="163"/>
      <c r="BEC838" s="163"/>
      <c r="BED838" s="163"/>
      <c r="BEE838" s="163"/>
      <c r="BEF838" s="163"/>
      <c r="BEG838" s="163"/>
      <c r="BEH838" s="163"/>
      <c r="BEI838" s="163"/>
      <c r="BEJ838" s="163"/>
      <c r="BEK838" s="163"/>
      <c r="BEL838" s="163"/>
      <c r="BEM838" s="163"/>
      <c r="BEN838" s="163"/>
      <c r="BEO838" s="163"/>
      <c r="BEP838" s="163"/>
      <c r="BEQ838" s="163"/>
      <c r="BER838" s="163"/>
      <c r="BES838" s="163"/>
      <c r="BET838" s="163"/>
      <c r="BEU838" s="163"/>
      <c r="BEV838" s="163"/>
      <c r="BEW838" s="163"/>
      <c r="BEX838" s="163"/>
      <c r="BEY838" s="163"/>
      <c r="BEZ838" s="163"/>
      <c r="BFA838" s="163"/>
      <c r="BFB838" s="163"/>
      <c r="BFC838" s="163"/>
      <c r="BFD838" s="163"/>
      <c r="BFE838" s="163"/>
      <c r="BFF838" s="163"/>
      <c r="BFG838" s="163"/>
      <c r="BFH838" s="163"/>
      <c r="BFI838" s="163"/>
      <c r="BFJ838" s="163"/>
      <c r="BFK838" s="163"/>
      <c r="BFL838" s="163"/>
      <c r="BFM838" s="163"/>
      <c r="BFN838" s="163"/>
      <c r="BFO838" s="163"/>
      <c r="BFP838" s="163"/>
      <c r="BFQ838" s="163"/>
      <c r="BFR838" s="163"/>
      <c r="BFS838" s="163"/>
      <c r="BFT838" s="163"/>
      <c r="BFU838" s="163"/>
      <c r="BFV838" s="163"/>
      <c r="BFW838" s="163"/>
      <c r="BFX838" s="163"/>
      <c r="BFY838" s="163"/>
      <c r="BFZ838" s="163"/>
      <c r="BGA838" s="163"/>
      <c r="BGB838" s="163"/>
      <c r="BGC838" s="163"/>
      <c r="BGD838" s="163"/>
      <c r="BGE838" s="163"/>
      <c r="BGF838" s="163"/>
      <c r="BGG838" s="163"/>
      <c r="BGH838" s="163"/>
      <c r="BGI838" s="163"/>
      <c r="BGJ838" s="163"/>
      <c r="BGK838" s="163"/>
      <c r="BGL838" s="163"/>
      <c r="BGM838" s="163"/>
      <c r="BGN838" s="163"/>
      <c r="BGO838" s="163"/>
      <c r="BGP838" s="163"/>
      <c r="BGQ838" s="163"/>
      <c r="BGR838" s="163"/>
      <c r="BGS838" s="163"/>
      <c r="BGT838" s="163"/>
      <c r="BGU838" s="163"/>
      <c r="BGV838" s="163"/>
      <c r="BGW838" s="163"/>
      <c r="BGX838" s="163"/>
      <c r="BGY838" s="163"/>
      <c r="BGZ838" s="163"/>
      <c r="BHA838" s="163"/>
      <c r="BHB838" s="163"/>
      <c r="BHC838" s="163"/>
      <c r="BHD838" s="163"/>
      <c r="BHE838" s="163"/>
      <c r="BHF838" s="163"/>
      <c r="BHG838" s="163"/>
      <c r="BHH838" s="163"/>
      <c r="BHI838" s="163"/>
      <c r="BHJ838" s="163"/>
      <c r="BHK838" s="163"/>
      <c r="BHL838" s="163"/>
      <c r="BHM838" s="163"/>
      <c r="BHN838" s="163"/>
      <c r="BHO838" s="163"/>
      <c r="BHP838" s="163"/>
      <c r="BHQ838" s="163"/>
      <c r="BHR838" s="163"/>
      <c r="BHS838" s="163"/>
      <c r="BHT838" s="163"/>
      <c r="BHU838" s="163"/>
      <c r="BHV838" s="163"/>
      <c r="BHW838" s="163"/>
      <c r="BHX838" s="163"/>
      <c r="BHY838" s="163"/>
      <c r="BHZ838" s="163"/>
      <c r="BIA838" s="163"/>
      <c r="BIB838" s="163"/>
      <c r="BIC838" s="163"/>
      <c r="BID838" s="163"/>
      <c r="BIE838" s="163"/>
      <c r="BIF838" s="163"/>
      <c r="BIG838" s="163"/>
      <c r="BIH838" s="163"/>
      <c r="BII838" s="163"/>
      <c r="BIJ838" s="163"/>
      <c r="BIK838" s="163"/>
      <c r="BIL838" s="163"/>
      <c r="BIM838" s="163"/>
      <c r="BIN838" s="163"/>
      <c r="BIO838" s="163"/>
      <c r="BIP838" s="163"/>
      <c r="BIQ838" s="163"/>
      <c r="BIR838" s="163"/>
      <c r="BIS838" s="163"/>
      <c r="BIT838" s="163"/>
      <c r="BIU838" s="163"/>
      <c r="BIV838" s="163"/>
      <c r="BIW838" s="163"/>
      <c r="BIX838" s="163"/>
      <c r="BIY838" s="163"/>
      <c r="BIZ838" s="163"/>
      <c r="BJA838" s="163"/>
      <c r="BJB838" s="163"/>
      <c r="BJC838" s="163"/>
      <c r="BJD838" s="163"/>
      <c r="BJE838" s="163"/>
      <c r="BJF838" s="163"/>
      <c r="BJG838" s="163"/>
      <c r="BJH838" s="163"/>
      <c r="BJI838" s="163"/>
      <c r="BJJ838" s="163"/>
      <c r="BJK838" s="163"/>
      <c r="BJL838" s="163"/>
      <c r="BJM838" s="163"/>
      <c r="BJN838" s="163"/>
      <c r="BJO838" s="163"/>
      <c r="BJP838" s="163"/>
      <c r="BJQ838" s="163"/>
      <c r="BJR838" s="163"/>
      <c r="BJS838" s="163"/>
      <c r="BJT838" s="163"/>
      <c r="BJU838" s="163"/>
      <c r="BJV838" s="163"/>
      <c r="BJW838" s="163"/>
      <c r="BJX838" s="163"/>
      <c r="BJY838" s="163"/>
      <c r="BJZ838" s="163"/>
      <c r="BKA838" s="163"/>
      <c r="BKB838" s="163"/>
      <c r="BKC838" s="163"/>
      <c r="BKD838" s="163"/>
      <c r="BKE838" s="163"/>
      <c r="BKF838" s="163"/>
      <c r="BKG838" s="163"/>
      <c r="BKH838" s="163"/>
      <c r="BKI838" s="163"/>
      <c r="BKJ838" s="163"/>
      <c r="BKK838" s="163"/>
      <c r="BKL838" s="163"/>
      <c r="BKM838" s="163"/>
      <c r="BKN838" s="163"/>
      <c r="BKO838" s="163"/>
      <c r="BKP838" s="163"/>
      <c r="BKQ838" s="163"/>
      <c r="BKR838" s="163"/>
      <c r="BKS838" s="163"/>
      <c r="BKT838" s="163"/>
      <c r="BKU838" s="163"/>
      <c r="BKV838" s="163"/>
      <c r="BKW838" s="163"/>
      <c r="BKX838" s="163"/>
      <c r="BKY838" s="163"/>
      <c r="BKZ838" s="163"/>
      <c r="BLA838" s="163"/>
      <c r="BLB838" s="163"/>
      <c r="BLC838" s="163"/>
      <c r="BLD838" s="163"/>
      <c r="BLE838" s="163"/>
      <c r="BLF838" s="163"/>
      <c r="BLG838" s="163"/>
      <c r="BLH838" s="163"/>
      <c r="BLI838" s="163"/>
      <c r="BLJ838" s="163"/>
      <c r="BLK838" s="163"/>
      <c r="BLL838" s="163"/>
      <c r="BLM838" s="163"/>
      <c r="BLN838" s="163"/>
      <c r="BLO838" s="163"/>
      <c r="BLP838" s="163"/>
      <c r="BLQ838" s="163"/>
      <c r="BLR838" s="163"/>
      <c r="BLS838" s="163"/>
      <c r="BLT838" s="163"/>
      <c r="BLU838" s="163"/>
      <c r="BLV838" s="163"/>
      <c r="BLW838" s="163"/>
      <c r="BLX838" s="163"/>
      <c r="BLY838" s="163"/>
      <c r="BLZ838" s="163"/>
      <c r="BMA838" s="163"/>
      <c r="BMB838" s="163"/>
      <c r="BMC838" s="163"/>
      <c r="BMD838" s="163"/>
      <c r="BME838" s="163"/>
      <c r="BMF838" s="163"/>
      <c r="BMG838" s="163"/>
      <c r="BMH838" s="163"/>
      <c r="BMI838" s="163"/>
      <c r="BMJ838" s="163"/>
      <c r="BMK838" s="163"/>
      <c r="BML838" s="163"/>
      <c r="BMM838" s="163"/>
      <c r="BMN838" s="163"/>
      <c r="BMO838" s="163"/>
      <c r="BMP838" s="163"/>
      <c r="BMQ838" s="163"/>
      <c r="BMR838" s="163"/>
      <c r="BMS838" s="163"/>
      <c r="BMT838" s="163"/>
      <c r="BMU838" s="163"/>
      <c r="BMV838" s="163"/>
      <c r="BMW838" s="163"/>
      <c r="BMX838" s="163"/>
      <c r="BMY838" s="163"/>
      <c r="BMZ838" s="163"/>
      <c r="BNA838" s="163"/>
      <c r="BNB838" s="163"/>
      <c r="BNC838" s="163"/>
      <c r="BND838" s="163"/>
      <c r="BNE838" s="163"/>
      <c r="BNF838" s="163"/>
      <c r="BNG838" s="163"/>
      <c r="BNH838" s="163"/>
      <c r="BNI838" s="163"/>
      <c r="BNJ838" s="163"/>
      <c r="BNK838" s="163"/>
      <c r="BNL838" s="163"/>
      <c r="BNM838" s="163"/>
      <c r="BNN838" s="163"/>
      <c r="BNO838" s="163"/>
      <c r="BNP838" s="163"/>
      <c r="BNQ838" s="163"/>
      <c r="BNR838" s="163"/>
      <c r="BNS838" s="163"/>
      <c r="BNT838" s="163"/>
      <c r="BNU838" s="163"/>
      <c r="BNV838" s="163"/>
      <c r="BNW838" s="163"/>
      <c r="BNX838" s="163"/>
      <c r="BNY838" s="163"/>
      <c r="BNZ838" s="163"/>
      <c r="BOA838" s="163"/>
      <c r="BOB838" s="163"/>
      <c r="BOC838" s="163"/>
      <c r="BOD838" s="163"/>
      <c r="BOE838" s="163"/>
      <c r="BOF838" s="163"/>
      <c r="BOG838" s="163"/>
      <c r="BOH838" s="163"/>
      <c r="BOI838" s="163"/>
      <c r="BOJ838" s="163"/>
      <c r="BOK838" s="163"/>
      <c r="BOL838" s="163"/>
      <c r="BOM838" s="163"/>
      <c r="BON838" s="163"/>
      <c r="BOO838" s="163"/>
      <c r="BOP838" s="163"/>
      <c r="BOQ838" s="163"/>
      <c r="BOR838" s="163"/>
      <c r="BOS838" s="163"/>
      <c r="BOT838" s="163"/>
      <c r="BOU838" s="163"/>
      <c r="BOV838" s="163"/>
      <c r="BOW838" s="163"/>
      <c r="BOX838" s="163"/>
      <c r="BOY838" s="163"/>
      <c r="BOZ838" s="163"/>
      <c r="BPA838" s="163"/>
      <c r="BPB838" s="163"/>
      <c r="BPC838" s="163"/>
      <c r="BPD838" s="163"/>
      <c r="BPE838" s="163"/>
      <c r="BPF838" s="163"/>
      <c r="BPG838" s="163"/>
      <c r="BPH838" s="163"/>
      <c r="BPI838" s="163"/>
      <c r="BPJ838" s="163"/>
      <c r="BPK838" s="163"/>
      <c r="BPL838" s="163"/>
      <c r="BPM838" s="163"/>
      <c r="BPN838" s="163"/>
      <c r="BPO838" s="163"/>
      <c r="BPP838" s="163"/>
      <c r="BPQ838" s="163"/>
      <c r="BPR838" s="163"/>
      <c r="BPS838" s="163"/>
      <c r="BPT838" s="163"/>
      <c r="BPU838" s="163"/>
      <c r="BPV838" s="163"/>
      <c r="BPW838" s="163"/>
      <c r="BPX838" s="163"/>
      <c r="BPY838" s="163"/>
      <c r="BPZ838" s="163"/>
      <c r="BQA838" s="163"/>
      <c r="BQB838" s="163"/>
      <c r="BQC838" s="163"/>
      <c r="BQD838" s="163"/>
      <c r="BQE838" s="163"/>
      <c r="BQF838" s="163"/>
      <c r="BQG838" s="163"/>
      <c r="BQH838" s="163"/>
      <c r="BQI838" s="163"/>
      <c r="BQJ838" s="163"/>
      <c r="BQK838" s="163"/>
      <c r="BQL838" s="163"/>
      <c r="BQM838" s="163"/>
      <c r="BQN838" s="163"/>
      <c r="BQO838" s="163"/>
      <c r="BQP838" s="163"/>
      <c r="BQQ838" s="163"/>
      <c r="BQR838" s="163"/>
      <c r="BQS838" s="163"/>
      <c r="BQT838" s="163"/>
      <c r="BQU838" s="163"/>
      <c r="BQV838" s="163"/>
      <c r="BQW838" s="163"/>
      <c r="BQX838" s="163"/>
      <c r="BQY838" s="163"/>
      <c r="BQZ838" s="163"/>
      <c r="BRA838" s="163"/>
      <c r="BRB838" s="163"/>
      <c r="BRC838" s="163"/>
      <c r="BRD838" s="163"/>
      <c r="BRE838" s="163"/>
      <c r="BRF838" s="163"/>
      <c r="BRG838" s="163"/>
      <c r="BRH838" s="163"/>
      <c r="BRI838" s="163"/>
      <c r="BRJ838" s="163"/>
      <c r="BRK838" s="163"/>
      <c r="BRL838" s="163"/>
      <c r="BRM838" s="163"/>
      <c r="BRN838" s="163"/>
      <c r="BRO838" s="163"/>
      <c r="BRP838" s="163"/>
      <c r="BRQ838" s="163"/>
      <c r="BRR838" s="163"/>
      <c r="BRS838" s="163"/>
      <c r="BRT838" s="163"/>
      <c r="BRU838" s="163"/>
      <c r="BRV838" s="163"/>
      <c r="BRW838" s="163"/>
      <c r="BRX838" s="163"/>
      <c r="BRY838" s="163"/>
      <c r="BRZ838" s="163"/>
      <c r="BSA838" s="163"/>
      <c r="BSB838" s="163"/>
      <c r="BSC838" s="163"/>
      <c r="BSD838" s="163"/>
      <c r="BSE838" s="163"/>
      <c r="BSF838" s="163"/>
      <c r="BSG838" s="163"/>
      <c r="BSH838" s="163"/>
      <c r="BSI838" s="163"/>
      <c r="BSJ838" s="163"/>
      <c r="BSK838" s="163"/>
      <c r="BSL838" s="163"/>
      <c r="BSM838" s="163"/>
      <c r="BSN838" s="163"/>
      <c r="BSO838" s="163"/>
      <c r="BSP838" s="163"/>
      <c r="BSQ838" s="163"/>
      <c r="BSR838" s="163"/>
      <c r="BSS838" s="163"/>
      <c r="BST838" s="163"/>
      <c r="BSU838" s="163"/>
      <c r="BSV838" s="163"/>
      <c r="BSW838" s="163"/>
      <c r="BSX838" s="163"/>
      <c r="BSY838" s="163"/>
      <c r="BSZ838" s="163"/>
      <c r="BTA838" s="163"/>
      <c r="BTB838" s="163"/>
      <c r="BTC838" s="163"/>
      <c r="BTD838" s="163"/>
      <c r="BTE838" s="163"/>
      <c r="BTF838" s="163"/>
      <c r="BTG838" s="163"/>
      <c r="BTH838" s="163"/>
      <c r="BTI838" s="163"/>
      <c r="BTJ838" s="163"/>
      <c r="BTK838" s="163"/>
      <c r="BTL838" s="163"/>
      <c r="BTM838" s="163"/>
      <c r="BTN838" s="163"/>
      <c r="BTO838" s="163"/>
      <c r="BTP838" s="163"/>
      <c r="BTQ838" s="163"/>
      <c r="BTR838" s="163"/>
      <c r="BTS838" s="163"/>
      <c r="BTT838" s="163"/>
      <c r="BTU838" s="163"/>
      <c r="BTV838" s="163"/>
      <c r="BTW838" s="163"/>
      <c r="BTX838" s="163"/>
      <c r="BTY838" s="163"/>
      <c r="BTZ838" s="163"/>
      <c r="BUA838" s="163"/>
      <c r="BUB838" s="163"/>
      <c r="BUC838" s="163"/>
      <c r="BUD838" s="163"/>
      <c r="BUE838" s="163"/>
      <c r="BUF838" s="163"/>
      <c r="BUG838" s="163"/>
      <c r="BUH838" s="163"/>
      <c r="BUI838" s="163"/>
      <c r="BUJ838" s="163"/>
      <c r="BUK838" s="163"/>
      <c r="BUL838" s="163"/>
      <c r="BUM838" s="163"/>
      <c r="BUN838" s="163"/>
      <c r="BUO838" s="163"/>
      <c r="BUP838" s="163"/>
      <c r="BUQ838" s="163"/>
      <c r="BUR838" s="163"/>
      <c r="BUS838" s="163"/>
      <c r="BUT838" s="163"/>
      <c r="BUU838" s="163"/>
      <c r="BUV838" s="163"/>
      <c r="BUW838" s="163"/>
      <c r="BUX838" s="163"/>
      <c r="BUY838" s="163"/>
      <c r="BUZ838" s="163"/>
      <c r="BVA838" s="163"/>
      <c r="BVB838" s="163"/>
      <c r="BVC838" s="163"/>
      <c r="BVD838" s="163"/>
      <c r="BVE838" s="163"/>
      <c r="BVF838" s="163"/>
      <c r="BVG838" s="163"/>
      <c r="BVH838" s="163"/>
      <c r="BVI838" s="163"/>
      <c r="BVJ838" s="163"/>
      <c r="BVK838" s="163"/>
      <c r="BVL838" s="163"/>
      <c r="BVM838" s="163"/>
      <c r="BVN838" s="163"/>
      <c r="BVO838" s="163"/>
      <c r="BVP838" s="163"/>
      <c r="BVQ838" s="163"/>
      <c r="BVR838" s="163"/>
      <c r="BVS838" s="163"/>
      <c r="BVT838" s="163"/>
      <c r="BVU838" s="163"/>
      <c r="BVV838" s="163"/>
      <c r="BVW838" s="163"/>
      <c r="BVX838" s="163"/>
      <c r="BVY838" s="163"/>
      <c r="BVZ838" s="163"/>
      <c r="BWA838" s="163"/>
      <c r="BWB838" s="163"/>
      <c r="BWC838" s="163"/>
      <c r="BWD838" s="163"/>
      <c r="BWE838" s="163"/>
      <c r="BWF838" s="163"/>
      <c r="BWG838" s="163"/>
      <c r="BWH838" s="163"/>
      <c r="BWI838" s="163"/>
      <c r="BWJ838" s="163"/>
      <c r="BWK838" s="163"/>
      <c r="BWL838" s="163"/>
      <c r="BWM838" s="163"/>
      <c r="BWN838" s="163"/>
      <c r="BWO838" s="163"/>
      <c r="BWP838" s="163"/>
      <c r="BWQ838" s="163"/>
      <c r="BWR838" s="163"/>
      <c r="BWS838" s="163"/>
      <c r="BWT838" s="163"/>
      <c r="BWU838" s="163"/>
      <c r="BWV838" s="163"/>
      <c r="BWW838" s="163"/>
      <c r="BWX838" s="163"/>
      <c r="BWY838" s="163"/>
      <c r="BWZ838" s="163"/>
      <c r="BXA838" s="163"/>
      <c r="BXB838" s="163"/>
      <c r="BXC838" s="163"/>
      <c r="BXD838" s="163"/>
      <c r="BXE838" s="163"/>
      <c r="BXF838" s="163"/>
      <c r="BXG838" s="163"/>
      <c r="BXH838" s="163"/>
      <c r="BXI838" s="163"/>
      <c r="BXJ838" s="163"/>
      <c r="BXK838" s="163"/>
      <c r="BXL838" s="163"/>
      <c r="BXM838" s="163"/>
      <c r="BXN838" s="163"/>
      <c r="BXO838" s="163"/>
      <c r="BXP838" s="163"/>
      <c r="BXQ838" s="163"/>
      <c r="BXR838" s="163"/>
      <c r="BXS838" s="163"/>
      <c r="BXT838" s="163"/>
      <c r="BXU838" s="163"/>
      <c r="BXV838" s="163"/>
      <c r="BXW838" s="163"/>
      <c r="BXX838" s="163"/>
      <c r="BXY838" s="163"/>
      <c r="BXZ838" s="163"/>
      <c r="BYA838" s="163"/>
      <c r="BYB838" s="163"/>
      <c r="BYC838" s="163"/>
      <c r="BYD838" s="163"/>
      <c r="BYE838" s="163"/>
      <c r="BYF838" s="163"/>
      <c r="BYG838" s="163"/>
      <c r="BYH838" s="163"/>
      <c r="BYI838" s="163"/>
      <c r="BYJ838" s="163"/>
      <c r="BYK838" s="163"/>
      <c r="BYL838" s="163"/>
      <c r="BYM838" s="163"/>
      <c r="BYN838" s="163"/>
      <c r="BYO838" s="163"/>
      <c r="BYP838" s="163"/>
      <c r="BYQ838" s="163"/>
      <c r="BYR838" s="163"/>
      <c r="BYS838" s="163"/>
      <c r="BYT838" s="163"/>
      <c r="BYU838" s="163"/>
      <c r="BYV838" s="163"/>
      <c r="BYW838" s="163"/>
      <c r="BYX838" s="163"/>
      <c r="BYY838" s="163"/>
      <c r="BYZ838" s="163"/>
      <c r="BZA838" s="163"/>
      <c r="BZB838" s="163"/>
      <c r="BZC838" s="163"/>
      <c r="BZD838" s="163"/>
      <c r="BZE838" s="163"/>
      <c r="BZF838" s="163"/>
      <c r="BZG838" s="163"/>
      <c r="BZH838" s="163"/>
      <c r="BZI838" s="163"/>
      <c r="BZJ838" s="163"/>
      <c r="BZK838" s="163"/>
      <c r="BZL838" s="163"/>
      <c r="BZM838" s="163"/>
      <c r="BZN838" s="163"/>
      <c r="BZO838" s="163"/>
      <c r="BZP838" s="163"/>
      <c r="BZQ838" s="163"/>
      <c r="BZR838" s="163"/>
      <c r="BZS838" s="163"/>
      <c r="BZT838" s="163"/>
      <c r="BZU838" s="163"/>
      <c r="BZV838" s="163"/>
      <c r="BZW838" s="163"/>
      <c r="BZX838" s="163"/>
      <c r="BZY838" s="163"/>
      <c r="BZZ838" s="163"/>
      <c r="CAA838" s="163"/>
      <c r="CAB838" s="163"/>
      <c r="CAC838" s="163"/>
      <c r="CAD838" s="163"/>
      <c r="CAE838" s="163"/>
      <c r="CAF838" s="163"/>
      <c r="CAG838" s="163"/>
      <c r="CAH838" s="163"/>
      <c r="CAI838" s="163"/>
      <c r="CAJ838" s="163"/>
      <c r="CAK838" s="163"/>
      <c r="CAL838" s="163"/>
      <c r="CAM838" s="163"/>
      <c r="CAN838" s="163"/>
      <c r="CAO838" s="163"/>
      <c r="CAP838" s="163"/>
      <c r="CAQ838" s="163"/>
      <c r="CAR838" s="163"/>
      <c r="CAS838" s="163"/>
      <c r="CAT838" s="163"/>
      <c r="CAU838" s="163"/>
      <c r="CAV838" s="163"/>
      <c r="CAW838" s="163"/>
      <c r="CAX838" s="163"/>
      <c r="CAY838" s="163"/>
      <c r="CAZ838" s="163"/>
      <c r="CBA838" s="163"/>
      <c r="CBB838" s="163"/>
      <c r="CBC838" s="163"/>
      <c r="CBD838" s="163"/>
      <c r="CBE838" s="163"/>
      <c r="CBF838" s="163"/>
      <c r="CBG838" s="163"/>
      <c r="CBH838" s="163"/>
      <c r="CBI838" s="163"/>
      <c r="CBJ838" s="163"/>
      <c r="CBK838" s="163"/>
      <c r="CBL838" s="163"/>
      <c r="CBM838" s="163"/>
      <c r="CBN838" s="163"/>
      <c r="CBO838" s="163"/>
      <c r="CBP838" s="163"/>
      <c r="CBQ838" s="163"/>
      <c r="CBR838" s="163"/>
      <c r="CBS838" s="163"/>
      <c r="CBT838" s="163"/>
      <c r="CBU838" s="163"/>
      <c r="CBV838" s="163"/>
      <c r="CBW838" s="163"/>
      <c r="CBX838" s="163"/>
      <c r="CBY838" s="163"/>
      <c r="CBZ838" s="163"/>
      <c r="CCA838" s="163"/>
      <c r="CCB838" s="163"/>
      <c r="CCC838" s="163"/>
      <c r="CCD838" s="163"/>
      <c r="CCE838" s="163"/>
      <c r="CCF838" s="163"/>
      <c r="CCG838" s="163"/>
      <c r="CCH838" s="163"/>
      <c r="CCI838" s="163"/>
      <c r="CCJ838" s="163"/>
      <c r="CCK838" s="163"/>
      <c r="CCL838" s="163"/>
      <c r="CCM838" s="163"/>
      <c r="CCN838" s="163"/>
      <c r="CCO838" s="163"/>
      <c r="CCP838" s="163"/>
      <c r="CCQ838" s="163"/>
      <c r="CCR838" s="163"/>
      <c r="CCS838" s="163"/>
      <c r="CCT838" s="163"/>
      <c r="CCU838" s="163"/>
      <c r="CCV838" s="163"/>
      <c r="CCW838" s="163"/>
      <c r="CCX838" s="163"/>
      <c r="CCY838" s="163"/>
      <c r="CCZ838" s="163"/>
      <c r="CDA838" s="163"/>
      <c r="CDB838" s="163"/>
      <c r="CDC838" s="163"/>
      <c r="CDD838" s="163"/>
      <c r="CDE838" s="163"/>
      <c r="CDF838" s="163"/>
      <c r="CDG838" s="163"/>
      <c r="CDH838" s="163"/>
      <c r="CDI838" s="163"/>
      <c r="CDJ838" s="163"/>
      <c r="CDK838" s="163"/>
      <c r="CDL838" s="163"/>
      <c r="CDM838" s="163"/>
      <c r="CDN838" s="163"/>
      <c r="CDO838" s="163"/>
      <c r="CDP838" s="163"/>
      <c r="CDQ838" s="163"/>
      <c r="CDR838" s="163"/>
      <c r="CDS838" s="163"/>
      <c r="CDT838" s="163"/>
      <c r="CDU838" s="163"/>
      <c r="CDV838" s="163"/>
      <c r="CDW838" s="163"/>
      <c r="CDX838" s="163"/>
      <c r="CDY838" s="163"/>
      <c r="CDZ838" s="163"/>
      <c r="CEA838" s="163"/>
      <c r="CEB838" s="163"/>
      <c r="CEC838" s="163"/>
      <c r="CED838" s="163"/>
      <c r="CEE838" s="163"/>
      <c r="CEF838" s="163"/>
      <c r="CEG838" s="163"/>
      <c r="CEH838" s="163"/>
      <c r="CEI838" s="163"/>
      <c r="CEJ838" s="163"/>
      <c r="CEK838" s="163"/>
      <c r="CEL838" s="163"/>
      <c r="CEM838" s="163"/>
      <c r="CEN838" s="163"/>
      <c r="CEO838" s="163"/>
      <c r="CEP838" s="163"/>
      <c r="CEQ838" s="163"/>
      <c r="CER838" s="163"/>
      <c r="CES838" s="163"/>
      <c r="CET838" s="163"/>
      <c r="CEU838" s="163"/>
      <c r="CEV838" s="163"/>
      <c r="CEW838" s="163"/>
      <c r="CEX838" s="163"/>
      <c r="CEY838" s="163"/>
      <c r="CEZ838" s="163"/>
      <c r="CFA838" s="163"/>
      <c r="CFB838" s="163"/>
      <c r="CFC838" s="163"/>
      <c r="CFD838" s="163"/>
      <c r="CFE838" s="163"/>
      <c r="CFF838" s="163"/>
      <c r="CFG838" s="163"/>
      <c r="CFH838" s="163"/>
      <c r="CFI838" s="163"/>
      <c r="CFJ838" s="163"/>
      <c r="CFK838" s="163"/>
      <c r="CFL838" s="163"/>
      <c r="CFM838" s="163"/>
      <c r="CFN838" s="163"/>
      <c r="CFO838" s="163"/>
      <c r="CFP838" s="163"/>
      <c r="CFQ838" s="163"/>
      <c r="CFR838" s="163"/>
      <c r="CFS838" s="163"/>
      <c r="CFT838" s="163"/>
      <c r="CFU838" s="163"/>
      <c r="CFV838" s="163"/>
      <c r="CFW838" s="163"/>
      <c r="CFX838" s="163"/>
      <c r="CFY838" s="163"/>
      <c r="CFZ838" s="163"/>
      <c r="CGA838" s="163"/>
      <c r="CGB838" s="163"/>
      <c r="CGC838" s="163"/>
      <c r="CGD838" s="163"/>
      <c r="CGE838" s="163"/>
      <c r="CGF838" s="163"/>
      <c r="CGG838" s="163"/>
      <c r="CGH838" s="163"/>
      <c r="CGI838" s="163"/>
      <c r="CGJ838" s="163"/>
      <c r="CGK838" s="163"/>
      <c r="CGL838" s="163"/>
      <c r="CGM838" s="163"/>
      <c r="CGN838" s="163"/>
      <c r="CGO838" s="163"/>
      <c r="CGP838" s="163"/>
      <c r="CGQ838" s="163"/>
      <c r="CGR838" s="163"/>
      <c r="CGS838" s="163"/>
      <c r="CGT838" s="163"/>
      <c r="CGU838" s="163"/>
      <c r="CGV838" s="163"/>
      <c r="CGW838" s="163"/>
      <c r="CGX838" s="163"/>
      <c r="CGY838" s="163"/>
      <c r="CGZ838" s="163"/>
      <c r="CHA838" s="163"/>
      <c r="CHB838" s="163"/>
      <c r="CHC838" s="163"/>
      <c r="CHD838" s="163"/>
      <c r="CHE838" s="163"/>
      <c r="CHF838" s="163"/>
      <c r="CHG838" s="163"/>
      <c r="CHH838" s="163"/>
      <c r="CHI838" s="163"/>
      <c r="CHJ838" s="163"/>
      <c r="CHK838" s="163"/>
      <c r="CHL838" s="163"/>
      <c r="CHM838" s="163"/>
      <c r="CHN838" s="163"/>
      <c r="CHO838" s="163"/>
      <c r="CHP838" s="163"/>
      <c r="CHQ838" s="163"/>
      <c r="CHR838" s="163"/>
      <c r="CHS838" s="163"/>
      <c r="CHT838" s="163"/>
      <c r="CHU838" s="163"/>
      <c r="CHV838" s="163"/>
      <c r="CHW838" s="163"/>
      <c r="CHX838" s="163"/>
      <c r="CHY838" s="163"/>
      <c r="CHZ838" s="163"/>
      <c r="CIA838" s="163"/>
      <c r="CIB838" s="163"/>
      <c r="CIC838" s="163"/>
      <c r="CID838" s="163"/>
      <c r="CIE838" s="163"/>
      <c r="CIF838" s="163"/>
      <c r="CIG838" s="163"/>
      <c r="CIH838" s="163"/>
      <c r="CII838" s="163"/>
      <c r="CIJ838" s="163"/>
      <c r="CIK838" s="163"/>
      <c r="CIL838" s="163"/>
      <c r="CIM838" s="163"/>
      <c r="CIN838" s="163"/>
      <c r="CIO838" s="163"/>
      <c r="CIP838" s="163"/>
      <c r="CIQ838" s="163"/>
      <c r="CIR838" s="163"/>
      <c r="CIS838" s="163"/>
      <c r="CIT838" s="163"/>
      <c r="CIU838" s="163"/>
      <c r="CIV838" s="163"/>
      <c r="CIW838" s="163"/>
      <c r="CIX838" s="163"/>
      <c r="CIY838" s="163"/>
      <c r="CIZ838" s="163"/>
      <c r="CJA838" s="163"/>
      <c r="CJB838" s="163"/>
      <c r="CJC838" s="163"/>
      <c r="CJD838" s="163"/>
      <c r="CJE838" s="163"/>
      <c r="CJF838" s="163"/>
      <c r="CJG838" s="163"/>
      <c r="CJH838" s="163"/>
      <c r="CJI838" s="163"/>
      <c r="CJJ838" s="163"/>
      <c r="CJK838" s="163"/>
      <c r="CJL838" s="163"/>
      <c r="CJM838" s="163"/>
      <c r="CJN838" s="163"/>
      <c r="CJO838" s="163"/>
      <c r="CJP838" s="163"/>
      <c r="CJQ838" s="163"/>
      <c r="CJR838" s="163"/>
      <c r="CJS838" s="163"/>
      <c r="CJT838" s="163"/>
      <c r="CJU838" s="163"/>
      <c r="CJV838" s="163"/>
      <c r="CJW838" s="163"/>
      <c r="CJX838" s="163"/>
      <c r="CJY838" s="163"/>
      <c r="CJZ838" s="163"/>
      <c r="CKA838" s="163"/>
      <c r="CKB838" s="163"/>
      <c r="CKC838" s="163"/>
      <c r="CKD838" s="163"/>
      <c r="CKE838" s="163"/>
      <c r="CKF838" s="163"/>
      <c r="CKG838" s="163"/>
      <c r="CKH838" s="163"/>
      <c r="CKI838" s="163"/>
      <c r="CKJ838" s="163"/>
      <c r="CKK838" s="163"/>
      <c r="CKL838" s="163"/>
      <c r="CKM838" s="163"/>
      <c r="CKN838" s="163"/>
      <c r="CKO838" s="163"/>
      <c r="CKP838" s="163"/>
      <c r="CKQ838" s="163"/>
      <c r="CKR838" s="163"/>
      <c r="CKS838" s="163"/>
      <c r="CKT838" s="163"/>
      <c r="CKU838" s="163"/>
      <c r="CKV838" s="163"/>
      <c r="CKW838" s="163"/>
      <c r="CKX838" s="163"/>
      <c r="CKY838" s="163"/>
      <c r="CKZ838" s="163"/>
      <c r="CLA838" s="163"/>
      <c r="CLB838" s="163"/>
      <c r="CLC838" s="163"/>
      <c r="CLD838" s="163"/>
      <c r="CLE838" s="163"/>
      <c r="CLF838" s="163"/>
      <c r="CLG838" s="163"/>
      <c r="CLH838" s="163"/>
      <c r="CLI838" s="163"/>
      <c r="CLJ838" s="163"/>
      <c r="CLK838" s="163"/>
      <c r="CLL838" s="163"/>
      <c r="CLM838" s="163"/>
      <c r="CLN838" s="163"/>
      <c r="CLO838" s="163"/>
      <c r="CLP838" s="163"/>
      <c r="CLQ838" s="163"/>
      <c r="CLR838" s="163"/>
      <c r="CLS838" s="163"/>
      <c r="CLT838" s="163"/>
      <c r="CLU838" s="163"/>
      <c r="CLV838" s="163"/>
      <c r="CLW838" s="163"/>
      <c r="CLX838" s="163"/>
      <c r="CLY838" s="163"/>
      <c r="CLZ838" s="163"/>
      <c r="CMA838" s="163"/>
      <c r="CMB838" s="163"/>
      <c r="CMC838" s="163"/>
      <c r="CMD838" s="163"/>
      <c r="CME838" s="163"/>
      <c r="CMF838" s="163"/>
      <c r="CMG838" s="163"/>
      <c r="CMH838" s="163"/>
      <c r="CMI838" s="163"/>
      <c r="CMJ838" s="163"/>
      <c r="CMK838" s="163"/>
      <c r="CML838" s="163"/>
      <c r="CMM838" s="163"/>
      <c r="CMN838" s="163"/>
      <c r="CMO838" s="163"/>
      <c r="CMP838" s="163"/>
      <c r="CMQ838" s="163"/>
      <c r="CMR838" s="163"/>
      <c r="CMS838" s="163"/>
      <c r="CMT838" s="163"/>
      <c r="CMU838" s="163"/>
      <c r="CMV838" s="163"/>
      <c r="CMW838" s="163"/>
      <c r="CMX838" s="163"/>
      <c r="CMY838" s="163"/>
      <c r="CMZ838" s="163"/>
      <c r="CNA838" s="163"/>
      <c r="CNB838" s="163"/>
      <c r="CNC838" s="163"/>
      <c r="CND838" s="163"/>
      <c r="CNE838" s="163"/>
      <c r="CNF838" s="163"/>
      <c r="CNG838" s="163"/>
      <c r="CNH838" s="163"/>
      <c r="CNI838" s="163"/>
      <c r="CNJ838" s="163"/>
      <c r="CNK838" s="163"/>
      <c r="CNL838" s="163"/>
      <c r="CNM838" s="163"/>
      <c r="CNN838" s="163"/>
      <c r="CNO838" s="163"/>
      <c r="CNP838" s="163"/>
      <c r="CNQ838" s="163"/>
      <c r="CNR838" s="163"/>
      <c r="CNS838" s="163"/>
      <c r="CNT838" s="163"/>
      <c r="CNU838" s="163"/>
      <c r="CNV838" s="163"/>
      <c r="CNW838" s="163"/>
      <c r="CNX838" s="163"/>
      <c r="CNY838" s="163"/>
      <c r="CNZ838" s="163"/>
      <c r="COA838" s="163"/>
      <c r="COB838" s="163"/>
      <c r="COC838" s="163"/>
      <c r="COD838" s="163"/>
      <c r="COE838" s="163"/>
      <c r="COF838" s="163"/>
      <c r="COG838" s="163"/>
      <c r="COH838" s="163"/>
      <c r="COI838" s="163"/>
      <c r="COJ838" s="163"/>
      <c r="COK838" s="163"/>
      <c r="COL838" s="163"/>
      <c r="COM838" s="163"/>
      <c r="CON838" s="163"/>
      <c r="COO838" s="163"/>
      <c r="COP838" s="163"/>
      <c r="COQ838" s="163"/>
      <c r="COR838" s="163"/>
      <c r="COS838" s="163"/>
      <c r="COT838" s="163"/>
      <c r="COU838" s="163"/>
      <c r="COV838" s="163"/>
      <c r="COW838" s="163"/>
      <c r="COX838" s="163"/>
      <c r="COY838" s="163"/>
      <c r="COZ838" s="163"/>
      <c r="CPA838" s="163"/>
      <c r="CPB838" s="163"/>
      <c r="CPC838" s="163"/>
      <c r="CPD838" s="163"/>
      <c r="CPE838" s="163"/>
      <c r="CPF838" s="163"/>
      <c r="CPG838" s="163"/>
      <c r="CPH838" s="163"/>
      <c r="CPI838" s="163"/>
      <c r="CPJ838" s="163"/>
      <c r="CPK838" s="163"/>
      <c r="CPL838" s="163"/>
      <c r="CPM838" s="163"/>
      <c r="CPN838" s="163"/>
      <c r="CPO838" s="163"/>
      <c r="CPP838" s="163"/>
      <c r="CPQ838" s="163"/>
      <c r="CPR838" s="163"/>
      <c r="CPS838" s="163"/>
      <c r="CPT838" s="163"/>
      <c r="CPU838" s="163"/>
      <c r="CPV838" s="163"/>
      <c r="CPW838" s="163"/>
      <c r="CPX838" s="163"/>
      <c r="CPY838" s="163"/>
      <c r="CPZ838" s="163"/>
      <c r="CQA838" s="163"/>
      <c r="CQB838" s="163"/>
      <c r="CQC838" s="163"/>
      <c r="CQD838" s="163"/>
      <c r="CQE838" s="163"/>
      <c r="CQF838" s="163"/>
      <c r="CQG838" s="163"/>
      <c r="CQH838" s="163"/>
      <c r="CQI838" s="163"/>
      <c r="CQJ838" s="163"/>
      <c r="CQK838" s="163"/>
      <c r="CQL838" s="163"/>
      <c r="CQM838" s="163"/>
      <c r="CQN838" s="163"/>
      <c r="CQO838" s="163"/>
      <c r="CQP838" s="163"/>
      <c r="CQQ838" s="163"/>
      <c r="CQR838" s="163"/>
      <c r="CQS838" s="163"/>
      <c r="CQT838" s="163"/>
      <c r="CQU838" s="163"/>
      <c r="CQV838" s="163"/>
      <c r="CQW838" s="163"/>
      <c r="CQX838" s="163"/>
      <c r="CQY838" s="163"/>
      <c r="CQZ838" s="163"/>
      <c r="CRA838" s="163"/>
      <c r="CRB838" s="163"/>
      <c r="CRC838" s="163"/>
      <c r="CRD838" s="163"/>
      <c r="CRE838" s="163"/>
      <c r="CRF838" s="163"/>
      <c r="CRG838" s="163"/>
      <c r="CRH838" s="163"/>
      <c r="CRI838" s="163"/>
      <c r="CRJ838" s="163"/>
      <c r="CRK838" s="163"/>
      <c r="CRL838" s="163"/>
      <c r="CRM838" s="163"/>
      <c r="CRN838" s="163"/>
      <c r="CRO838" s="163"/>
      <c r="CRP838" s="163"/>
      <c r="CRQ838" s="163"/>
      <c r="CRR838" s="163"/>
      <c r="CRS838" s="163"/>
      <c r="CRT838" s="163"/>
      <c r="CRU838" s="163"/>
      <c r="CRV838" s="163"/>
      <c r="CRW838" s="163"/>
      <c r="CRX838" s="163"/>
      <c r="CRY838" s="163"/>
      <c r="CRZ838" s="163"/>
      <c r="CSA838" s="163"/>
      <c r="CSB838" s="163"/>
      <c r="CSC838" s="163"/>
      <c r="CSD838" s="163"/>
      <c r="CSE838" s="163"/>
      <c r="CSF838" s="163"/>
      <c r="CSG838" s="163"/>
      <c r="CSH838" s="163"/>
      <c r="CSI838" s="163"/>
      <c r="CSJ838" s="163"/>
      <c r="CSK838" s="163"/>
      <c r="CSL838" s="163"/>
      <c r="CSM838" s="163"/>
      <c r="CSN838" s="163"/>
      <c r="CSO838" s="163"/>
      <c r="CSP838" s="163"/>
      <c r="CSQ838" s="163"/>
      <c r="CSR838" s="163"/>
      <c r="CSS838" s="163"/>
      <c r="CST838" s="163"/>
      <c r="CSU838" s="163"/>
      <c r="CSV838" s="163"/>
      <c r="CSW838" s="163"/>
      <c r="CSX838" s="163"/>
      <c r="CSY838" s="163"/>
      <c r="CSZ838" s="163"/>
      <c r="CTA838" s="163"/>
      <c r="CTB838" s="163"/>
      <c r="CTC838" s="163"/>
      <c r="CTD838" s="163"/>
      <c r="CTE838" s="163"/>
      <c r="CTF838" s="163"/>
      <c r="CTG838" s="163"/>
      <c r="CTH838" s="163"/>
      <c r="CTI838" s="163"/>
      <c r="CTJ838" s="163"/>
      <c r="CTK838" s="163"/>
      <c r="CTL838" s="163"/>
      <c r="CTM838" s="163"/>
      <c r="CTN838" s="163"/>
      <c r="CTO838" s="163"/>
      <c r="CTP838" s="163"/>
      <c r="CTQ838" s="163"/>
      <c r="CTR838" s="163"/>
      <c r="CTS838" s="163"/>
      <c r="CTT838" s="163"/>
      <c r="CTU838" s="163"/>
      <c r="CTV838" s="163"/>
      <c r="CTW838" s="163"/>
      <c r="CTX838" s="163"/>
      <c r="CTY838" s="163"/>
      <c r="CTZ838" s="163"/>
      <c r="CUA838" s="163"/>
      <c r="CUB838" s="163"/>
      <c r="CUC838" s="163"/>
      <c r="CUD838" s="163"/>
      <c r="CUE838" s="163"/>
      <c r="CUF838" s="163"/>
      <c r="CUG838" s="163"/>
      <c r="CUH838" s="163"/>
      <c r="CUI838" s="163"/>
      <c r="CUJ838" s="163"/>
      <c r="CUK838" s="163"/>
      <c r="CUL838" s="163"/>
      <c r="CUM838" s="163"/>
      <c r="CUN838" s="163"/>
      <c r="CUO838" s="163"/>
      <c r="CUP838" s="163"/>
      <c r="CUQ838" s="163"/>
      <c r="CUR838" s="163"/>
      <c r="CUS838" s="163"/>
      <c r="CUT838" s="163"/>
      <c r="CUU838" s="163"/>
      <c r="CUV838" s="163"/>
      <c r="CUW838" s="163"/>
      <c r="CUX838" s="163"/>
      <c r="CUY838" s="163"/>
      <c r="CUZ838" s="163"/>
      <c r="CVA838" s="163"/>
      <c r="CVB838" s="163"/>
      <c r="CVC838" s="163"/>
      <c r="CVD838" s="163"/>
      <c r="CVE838" s="163"/>
      <c r="CVF838" s="163"/>
      <c r="CVG838" s="163"/>
      <c r="CVH838" s="163"/>
      <c r="CVI838" s="163"/>
      <c r="CVJ838" s="163"/>
      <c r="CVK838" s="163"/>
      <c r="CVL838" s="163"/>
      <c r="CVM838" s="163"/>
      <c r="CVN838" s="163"/>
      <c r="CVO838" s="163"/>
      <c r="CVP838" s="163"/>
      <c r="CVQ838" s="163"/>
      <c r="CVR838" s="163"/>
      <c r="CVS838" s="163"/>
      <c r="CVT838" s="163"/>
      <c r="CVU838" s="163"/>
      <c r="CVV838" s="163"/>
      <c r="CVW838" s="163"/>
      <c r="CVX838" s="163"/>
      <c r="CVY838" s="163"/>
      <c r="CVZ838" s="163"/>
      <c r="CWA838" s="163"/>
      <c r="CWB838" s="163"/>
      <c r="CWC838" s="163"/>
      <c r="CWD838" s="163"/>
      <c r="CWE838" s="163"/>
      <c r="CWF838" s="163"/>
      <c r="CWG838" s="163"/>
      <c r="CWH838" s="163"/>
      <c r="CWI838" s="163"/>
      <c r="CWJ838" s="163"/>
      <c r="CWK838" s="163"/>
      <c r="CWL838" s="163"/>
      <c r="CWM838" s="163"/>
      <c r="CWN838" s="163"/>
      <c r="CWO838" s="163"/>
      <c r="CWP838" s="163"/>
      <c r="CWQ838" s="163"/>
      <c r="CWR838" s="163"/>
      <c r="CWS838" s="163"/>
      <c r="CWT838" s="163"/>
      <c r="CWU838" s="163"/>
      <c r="CWV838" s="163"/>
      <c r="CWW838" s="163"/>
      <c r="CWX838" s="163"/>
      <c r="CWY838" s="163"/>
      <c r="CWZ838" s="163"/>
      <c r="CXA838" s="163"/>
      <c r="CXB838" s="163"/>
      <c r="CXC838" s="163"/>
      <c r="CXD838" s="163"/>
      <c r="CXE838" s="163"/>
      <c r="CXF838" s="163"/>
      <c r="CXG838" s="163"/>
      <c r="CXH838" s="163"/>
      <c r="CXI838" s="163"/>
      <c r="CXJ838" s="163"/>
      <c r="CXK838" s="163"/>
      <c r="CXL838" s="163"/>
      <c r="CXM838" s="163"/>
      <c r="CXN838" s="163"/>
      <c r="CXO838" s="163"/>
      <c r="CXP838" s="163"/>
      <c r="CXQ838" s="163"/>
      <c r="CXR838" s="163"/>
      <c r="CXS838" s="163"/>
      <c r="CXT838" s="163"/>
      <c r="CXU838" s="163"/>
      <c r="CXV838" s="163"/>
      <c r="CXW838" s="163"/>
      <c r="CXX838" s="163"/>
      <c r="CXY838" s="163"/>
      <c r="CXZ838" s="163"/>
      <c r="CYA838" s="163"/>
      <c r="CYB838" s="163"/>
      <c r="CYC838" s="163"/>
      <c r="CYD838" s="163"/>
      <c r="CYE838" s="163"/>
      <c r="CYF838" s="163"/>
      <c r="CYG838" s="163"/>
      <c r="CYH838" s="163"/>
      <c r="CYI838" s="163"/>
      <c r="CYJ838" s="163"/>
      <c r="CYK838" s="163"/>
      <c r="CYL838" s="163"/>
      <c r="CYM838" s="163"/>
      <c r="CYN838" s="163"/>
      <c r="CYO838" s="163"/>
      <c r="CYP838" s="163"/>
      <c r="CYQ838" s="163"/>
      <c r="CYR838" s="163"/>
      <c r="CYS838" s="163"/>
      <c r="CYT838" s="163"/>
      <c r="CYU838" s="163"/>
      <c r="CYV838" s="163"/>
      <c r="CYW838" s="163"/>
      <c r="CYX838" s="163"/>
      <c r="CYY838" s="163"/>
      <c r="CYZ838" s="163"/>
      <c r="CZA838" s="163"/>
      <c r="CZB838" s="163"/>
      <c r="CZC838" s="163"/>
      <c r="CZD838" s="163"/>
      <c r="CZE838" s="163"/>
      <c r="CZF838" s="163"/>
      <c r="CZG838" s="163"/>
      <c r="CZH838" s="163"/>
      <c r="CZI838" s="163"/>
      <c r="CZJ838" s="163"/>
      <c r="CZK838" s="163"/>
      <c r="CZL838" s="163"/>
      <c r="CZM838" s="163"/>
      <c r="CZN838" s="163"/>
      <c r="CZO838" s="163"/>
      <c r="CZP838" s="163"/>
      <c r="CZQ838" s="163"/>
      <c r="CZR838" s="163"/>
      <c r="CZS838" s="163"/>
      <c r="CZT838" s="163"/>
      <c r="CZU838" s="163"/>
      <c r="CZV838" s="163"/>
      <c r="CZW838" s="163"/>
      <c r="CZX838" s="163"/>
      <c r="CZY838" s="163"/>
      <c r="CZZ838" s="163"/>
      <c r="DAA838" s="163"/>
      <c r="DAB838" s="163"/>
      <c r="DAC838" s="163"/>
      <c r="DAD838" s="163"/>
      <c r="DAE838" s="163"/>
      <c r="DAF838" s="163"/>
      <c r="DAG838" s="163"/>
      <c r="DAH838" s="163"/>
      <c r="DAI838" s="163"/>
      <c r="DAJ838" s="163"/>
      <c r="DAK838" s="163"/>
      <c r="DAL838" s="163"/>
      <c r="DAM838" s="163"/>
      <c r="DAN838" s="163"/>
      <c r="DAO838" s="163"/>
      <c r="DAP838" s="163"/>
      <c r="DAQ838" s="163"/>
      <c r="DAR838" s="163"/>
      <c r="DAS838" s="163"/>
      <c r="DAT838" s="163"/>
      <c r="DAU838" s="163"/>
      <c r="DAV838" s="163"/>
      <c r="DAW838" s="163"/>
      <c r="DAX838" s="163"/>
      <c r="DAY838" s="163"/>
      <c r="DAZ838" s="163"/>
      <c r="DBA838" s="163"/>
      <c r="DBB838" s="163"/>
      <c r="DBC838" s="163"/>
      <c r="DBD838" s="163"/>
      <c r="DBE838" s="163"/>
      <c r="DBF838" s="163"/>
      <c r="DBG838" s="163"/>
      <c r="DBH838" s="163"/>
      <c r="DBI838" s="163"/>
      <c r="DBJ838" s="163"/>
      <c r="DBK838" s="163"/>
      <c r="DBL838" s="163"/>
      <c r="DBM838" s="163"/>
      <c r="DBN838" s="163"/>
      <c r="DBO838" s="163"/>
      <c r="DBP838" s="163"/>
      <c r="DBQ838" s="163"/>
      <c r="DBR838" s="163"/>
      <c r="DBS838" s="163"/>
      <c r="DBT838" s="163"/>
      <c r="DBU838" s="163"/>
      <c r="DBV838" s="163"/>
      <c r="DBW838" s="163"/>
      <c r="DBX838" s="163"/>
      <c r="DBY838" s="163"/>
      <c r="DBZ838" s="163"/>
      <c r="DCA838" s="163"/>
      <c r="DCB838" s="163"/>
      <c r="DCC838" s="163"/>
      <c r="DCD838" s="163"/>
      <c r="DCE838" s="163"/>
      <c r="DCF838" s="163"/>
      <c r="DCG838" s="163"/>
      <c r="DCH838" s="163"/>
      <c r="DCI838" s="163"/>
      <c r="DCJ838" s="163"/>
      <c r="DCK838" s="163"/>
      <c r="DCL838" s="163"/>
      <c r="DCM838" s="163"/>
      <c r="DCN838" s="163"/>
      <c r="DCO838" s="163"/>
      <c r="DCP838" s="163"/>
      <c r="DCQ838" s="163"/>
      <c r="DCR838" s="163"/>
      <c r="DCS838" s="163"/>
      <c r="DCT838" s="163"/>
      <c r="DCU838" s="163"/>
      <c r="DCV838" s="163"/>
      <c r="DCW838" s="163"/>
      <c r="DCX838" s="163"/>
      <c r="DCY838" s="163"/>
      <c r="DCZ838" s="163"/>
      <c r="DDA838" s="163"/>
      <c r="DDB838" s="163"/>
      <c r="DDC838" s="163"/>
      <c r="DDD838" s="163"/>
      <c r="DDE838" s="163"/>
      <c r="DDF838" s="163"/>
      <c r="DDG838" s="163"/>
      <c r="DDH838" s="163"/>
      <c r="DDI838" s="163"/>
      <c r="DDJ838" s="163"/>
      <c r="DDK838" s="163"/>
      <c r="DDL838" s="163"/>
      <c r="DDM838" s="163"/>
      <c r="DDN838" s="163"/>
      <c r="DDO838" s="163"/>
      <c r="DDP838" s="163"/>
      <c r="DDQ838" s="163"/>
      <c r="DDR838" s="163"/>
      <c r="DDS838" s="163"/>
      <c r="DDT838" s="163"/>
      <c r="DDU838" s="163"/>
      <c r="DDV838" s="163"/>
      <c r="DDW838" s="163"/>
      <c r="DDX838" s="163"/>
      <c r="DDY838" s="163"/>
      <c r="DDZ838" s="163"/>
      <c r="DEA838" s="163"/>
      <c r="DEB838" s="163"/>
      <c r="DEC838" s="163"/>
      <c r="DED838" s="163"/>
      <c r="DEE838" s="163"/>
      <c r="DEF838" s="163"/>
      <c r="DEG838" s="163"/>
      <c r="DEH838" s="163"/>
      <c r="DEI838" s="163"/>
      <c r="DEJ838" s="163"/>
      <c r="DEK838" s="163"/>
      <c r="DEL838" s="163"/>
      <c r="DEM838" s="163"/>
      <c r="DEN838" s="163"/>
      <c r="DEO838" s="163"/>
      <c r="DEP838" s="163"/>
      <c r="DEQ838" s="163"/>
      <c r="DER838" s="163"/>
      <c r="DES838" s="163"/>
      <c r="DET838" s="163"/>
      <c r="DEU838" s="163"/>
      <c r="DEV838" s="163"/>
      <c r="DEW838" s="163"/>
      <c r="DEX838" s="163"/>
      <c r="DEY838" s="163"/>
      <c r="DEZ838" s="163"/>
      <c r="DFA838" s="163"/>
      <c r="DFB838" s="163"/>
      <c r="DFC838" s="163"/>
      <c r="DFD838" s="163"/>
      <c r="DFE838" s="163"/>
      <c r="DFF838" s="163"/>
      <c r="DFG838" s="163"/>
      <c r="DFH838" s="163"/>
      <c r="DFI838" s="163"/>
      <c r="DFJ838" s="163"/>
      <c r="DFK838" s="163"/>
      <c r="DFL838" s="163"/>
      <c r="DFM838" s="163"/>
      <c r="DFN838" s="163"/>
      <c r="DFO838" s="163"/>
      <c r="DFP838" s="163"/>
      <c r="DFQ838" s="163"/>
      <c r="DFR838" s="163"/>
      <c r="DFS838" s="163"/>
      <c r="DFT838" s="163"/>
      <c r="DFU838" s="163"/>
      <c r="DFV838" s="163"/>
      <c r="DFW838" s="163"/>
      <c r="DFX838" s="163"/>
      <c r="DFY838" s="163"/>
      <c r="DFZ838" s="163"/>
      <c r="DGA838" s="163"/>
      <c r="DGB838" s="163"/>
      <c r="DGC838" s="163"/>
      <c r="DGD838" s="163"/>
      <c r="DGE838" s="163"/>
      <c r="DGF838" s="163"/>
      <c r="DGG838" s="163"/>
      <c r="DGH838" s="163"/>
      <c r="DGI838" s="163"/>
      <c r="DGJ838" s="163"/>
      <c r="DGK838" s="163"/>
      <c r="DGL838" s="163"/>
      <c r="DGM838" s="163"/>
      <c r="DGN838" s="163"/>
      <c r="DGO838" s="163"/>
      <c r="DGP838" s="163"/>
      <c r="DGQ838" s="163"/>
      <c r="DGR838" s="163"/>
      <c r="DGS838" s="163"/>
      <c r="DGT838" s="163"/>
      <c r="DGU838" s="163"/>
      <c r="DGV838" s="163"/>
      <c r="DGW838" s="163"/>
      <c r="DGX838" s="163"/>
      <c r="DGY838" s="163"/>
      <c r="DGZ838" s="163"/>
      <c r="DHA838" s="163"/>
      <c r="DHB838" s="163"/>
      <c r="DHC838" s="163"/>
      <c r="DHD838" s="163"/>
      <c r="DHE838" s="163"/>
      <c r="DHF838" s="163"/>
      <c r="DHG838" s="163"/>
      <c r="DHH838" s="163"/>
      <c r="DHI838" s="163"/>
      <c r="DHJ838" s="163"/>
      <c r="DHK838" s="163"/>
      <c r="DHL838" s="163"/>
      <c r="DHM838" s="163"/>
      <c r="DHN838" s="163"/>
      <c r="DHO838" s="163"/>
      <c r="DHP838" s="163"/>
      <c r="DHQ838" s="163"/>
      <c r="DHR838" s="163"/>
      <c r="DHS838" s="163"/>
      <c r="DHT838" s="163"/>
      <c r="DHU838" s="163"/>
      <c r="DHV838" s="163"/>
      <c r="DHW838" s="163"/>
      <c r="DHX838" s="163"/>
      <c r="DHY838" s="163"/>
      <c r="DHZ838" s="163"/>
      <c r="DIA838" s="163"/>
      <c r="DIB838" s="163"/>
      <c r="DIC838" s="163"/>
      <c r="DID838" s="163"/>
      <c r="DIE838" s="163"/>
      <c r="DIF838" s="163"/>
      <c r="DIG838" s="163"/>
      <c r="DIH838" s="163"/>
      <c r="DII838" s="163"/>
      <c r="DIJ838" s="163"/>
      <c r="DIK838" s="163"/>
      <c r="DIL838" s="163"/>
      <c r="DIM838" s="163"/>
      <c r="DIN838" s="163"/>
      <c r="DIO838" s="163"/>
      <c r="DIP838" s="163"/>
      <c r="DIQ838" s="163"/>
      <c r="DIR838" s="163"/>
      <c r="DIS838" s="163"/>
      <c r="DIT838" s="163"/>
      <c r="DIU838" s="163"/>
      <c r="DIV838" s="163"/>
      <c r="DIW838" s="163"/>
      <c r="DIX838" s="163"/>
      <c r="DIY838" s="163"/>
      <c r="DIZ838" s="163"/>
      <c r="DJA838" s="163"/>
      <c r="DJB838" s="163"/>
      <c r="DJC838" s="163"/>
      <c r="DJD838" s="163"/>
      <c r="DJE838" s="163"/>
      <c r="DJF838" s="163"/>
      <c r="DJG838" s="163"/>
      <c r="DJH838" s="163"/>
      <c r="DJI838" s="163"/>
      <c r="DJJ838" s="163"/>
      <c r="DJK838" s="163"/>
      <c r="DJL838" s="163"/>
      <c r="DJM838" s="163"/>
      <c r="DJN838" s="163"/>
      <c r="DJO838" s="163"/>
      <c r="DJP838" s="163"/>
      <c r="DJQ838" s="163"/>
      <c r="DJR838" s="163"/>
      <c r="DJS838" s="163"/>
      <c r="DJT838" s="163"/>
      <c r="DJU838" s="163"/>
      <c r="DJV838" s="163"/>
      <c r="DJW838" s="163"/>
      <c r="DJX838" s="163"/>
      <c r="DJY838" s="163"/>
      <c r="DJZ838" s="163"/>
      <c r="DKA838" s="163"/>
      <c r="DKB838" s="163"/>
      <c r="DKC838" s="163"/>
      <c r="DKD838" s="163"/>
      <c r="DKE838" s="163"/>
      <c r="DKF838" s="163"/>
      <c r="DKG838" s="163"/>
      <c r="DKH838" s="163"/>
      <c r="DKI838" s="163"/>
      <c r="DKJ838" s="163"/>
      <c r="DKK838" s="163"/>
      <c r="DKL838" s="163"/>
      <c r="DKM838" s="163"/>
      <c r="DKN838" s="163"/>
      <c r="DKO838" s="163"/>
      <c r="DKP838" s="163"/>
      <c r="DKQ838" s="163"/>
      <c r="DKR838" s="163"/>
      <c r="DKS838" s="163"/>
      <c r="DKT838" s="163"/>
      <c r="DKU838" s="163"/>
      <c r="DKV838" s="163"/>
      <c r="DKW838" s="163"/>
      <c r="DKX838" s="163"/>
      <c r="DKY838" s="163"/>
      <c r="DKZ838" s="163"/>
      <c r="DLA838" s="163"/>
      <c r="DLB838" s="163"/>
      <c r="DLC838" s="163"/>
      <c r="DLD838" s="163"/>
      <c r="DLE838" s="163"/>
      <c r="DLF838" s="163"/>
      <c r="DLG838" s="163"/>
      <c r="DLH838" s="163"/>
      <c r="DLI838" s="163"/>
      <c r="DLJ838" s="163"/>
      <c r="DLK838" s="163"/>
      <c r="DLL838" s="163"/>
      <c r="DLM838" s="163"/>
      <c r="DLN838" s="163"/>
      <c r="DLO838" s="163"/>
      <c r="DLP838" s="163"/>
      <c r="DLQ838" s="163"/>
      <c r="DLR838" s="163"/>
      <c r="DLS838" s="163"/>
      <c r="DLT838" s="163"/>
      <c r="DLU838" s="163"/>
      <c r="DLV838" s="163"/>
      <c r="DLW838" s="163"/>
      <c r="DLX838" s="163"/>
      <c r="DLY838" s="163"/>
      <c r="DLZ838" s="163"/>
      <c r="DMA838" s="163"/>
      <c r="DMB838" s="163"/>
      <c r="DMC838" s="163"/>
      <c r="DMD838" s="163"/>
      <c r="DME838" s="163"/>
      <c r="DMF838" s="163"/>
      <c r="DMG838" s="163"/>
      <c r="DMH838" s="163"/>
      <c r="DMI838" s="163"/>
      <c r="DMJ838" s="163"/>
      <c r="DMK838" s="163"/>
      <c r="DML838" s="163"/>
      <c r="DMM838" s="163"/>
      <c r="DMN838" s="163"/>
      <c r="DMO838" s="163"/>
      <c r="DMP838" s="163"/>
      <c r="DMQ838" s="163"/>
      <c r="DMR838" s="163"/>
      <c r="DMS838" s="163"/>
      <c r="DMT838" s="163"/>
      <c r="DMU838" s="163"/>
      <c r="DMV838" s="163"/>
      <c r="DMW838" s="163"/>
      <c r="DMX838" s="163"/>
      <c r="DMY838" s="163"/>
      <c r="DMZ838" s="163"/>
      <c r="DNA838" s="163"/>
      <c r="DNB838" s="163"/>
      <c r="DNC838" s="163"/>
      <c r="DND838" s="163"/>
      <c r="DNE838" s="163"/>
      <c r="DNF838" s="163"/>
      <c r="DNG838" s="163"/>
      <c r="DNH838" s="163"/>
      <c r="DNI838" s="163"/>
      <c r="DNJ838" s="163"/>
      <c r="DNK838" s="163"/>
      <c r="DNL838" s="163"/>
      <c r="DNM838" s="163"/>
      <c r="DNN838" s="163"/>
      <c r="DNO838" s="163"/>
      <c r="DNP838" s="163"/>
      <c r="DNQ838" s="163"/>
      <c r="DNR838" s="163"/>
      <c r="DNS838" s="163"/>
      <c r="DNT838" s="163"/>
      <c r="DNU838" s="163"/>
      <c r="DNV838" s="163"/>
      <c r="DNW838" s="163"/>
      <c r="DNX838" s="163"/>
      <c r="DNY838" s="163"/>
      <c r="DNZ838" s="163"/>
      <c r="DOA838" s="163"/>
      <c r="DOB838" s="163"/>
      <c r="DOC838" s="163"/>
      <c r="DOD838" s="163"/>
      <c r="DOE838" s="163"/>
      <c r="DOF838" s="163"/>
      <c r="DOG838" s="163"/>
      <c r="DOH838" s="163"/>
      <c r="DOI838" s="163"/>
      <c r="DOJ838" s="163"/>
      <c r="DOK838" s="163"/>
      <c r="DOL838" s="163"/>
      <c r="DOM838" s="163"/>
      <c r="DON838" s="163"/>
      <c r="DOO838" s="163"/>
      <c r="DOP838" s="163"/>
      <c r="DOQ838" s="163"/>
      <c r="DOR838" s="163"/>
      <c r="DOS838" s="163"/>
      <c r="DOT838" s="163"/>
      <c r="DOU838" s="163"/>
      <c r="DOV838" s="163"/>
      <c r="DOW838" s="163"/>
      <c r="DOX838" s="163"/>
      <c r="DOY838" s="163"/>
      <c r="DOZ838" s="163"/>
      <c r="DPA838" s="163"/>
      <c r="DPB838" s="163"/>
      <c r="DPC838" s="163"/>
      <c r="DPD838" s="163"/>
      <c r="DPE838" s="163"/>
      <c r="DPF838" s="163"/>
      <c r="DPG838" s="163"/>
      <c r="DPH838" s="163"/>
      <c r="DPI838" s="163"/>
      <c r="DPJ838" s="163"/>
      <c r="DPK838" s="163"/>
      <c r="DPL838" s="163"/>
      <c r="DPM838" s="163"/>
      <c r="DPN838" s="163"/>
      <c r="DPO838" s="163"/>
      <c r="DPP838" s="163"/>
      <c r="DPQ838" s="163"/>
      <c r="DPR838" s="163"/>
      <c r="DPS838" s="163"/>
      <c r="DPT838" s="163"/>
      <c r="DPU838" s="163"/>
      <c r="DPV838" s="163"/>
      <c r="DPW838" s="163"/>
      <c r="DPX838" s="163"/>
      <c r="DPY838" s="163"/>
      <c r="DPZ838" s="163"/>
      <c r="DQA838" s="163"/>
      <c r="DQB838" s="163"/>
      <c r="DQC838" s="163"/>
      <c r="DQD838" s="163"/>
      <c r="DQE838" s="163"/>
      <c r="DQF838" s="163"/>
      <c r="DQG838" s="163"/>
      <c r="DQH838" s="163"/>
      <c r="DQI838" s="163"/>
      <c r="DQJ838" s="163"/>
      <c r="DQK838" s="163"/>
      <c r="DQL838" s="163"/>
      <c r="DQM838" s="163"/>
      <c r="DQN838" s="163"/>
      <c r="DQO838" s="163"/>
      <c r="DQP838" s="163"/>
      <c r="DQQ838" s="163"/>
      <c r="DQR838" s="163"/>
      <c r="DQS838" s="163"/>
      <c r="DQT838" s="163"/>
      <c r="DQU838" s="163"/>
      <c r="DQV838" s="163"/>
      <c r="DQW838" s="163"/>
      <c r="DQX838" s="163"/>
      <c r="DQY838" s="163"/>
      <c r="DQZ838" s="163"/>
      <c r="DRA838" s="163"/>
      <c r="DRB838" s="163"/>
      <c r="DRC838" s="163"/>
      <c r="DRD838" s="163"/>
      <c r="DRE838" s="163"/>
      <c r="DRF838" s="163"/>
      <c r="DRG838" s="163"/>
      <c r="DRH838" s="163"/>
      <c r="DRI838" s="163"/>
      <c r="DRJ838" s="163"/>
      <c r="DRK838" s="163"/>
      <c r="DRL838" s="163"/>
      <c r="DRM838" s="163"/>
      <c r="DRN838" s="163"/>
      <c r="DRO838" s="163"/>
      <c r="DRP838" s="163"/>
      <c r="DRQ838" s="163"/>
      <c r="DRR838" s="163"/>
      <c r="DRS838" s="163"/>
      <c r="DRT838" s="163"/>
      <c r="DRU838" s="163"/>
      <c r="DRV838" s="163"/>
      <c r="DRW838" s="163"/>
      <c r="DRX838" s="163"/>
      <c r="DRY838" s="163"/>
      <c r="DRZ838" s="163"/>
      <c r="DSA838" s="163"/>
      <c r="DSB838" s="163"/>
      <c r="DSC838" s="163"/>
      <c r="DSD838" s="163"/>
      <c r="DSE838" s="163"/>
      <c r="DSF838" s="163"/>
      <c r="DSG838" s="163"/>
      <c r="DSH838" s="163"/>
      <c r="DSI838" s="163"/>
      <c r="DSJ838" s="163"/>
      <c r="DSK838" s="163"/>
      <c r="DSL838" s="163"/>
      <c r="DSM838" s="163"/>
      <c r="DSN838" s="163"/>
      <c r="DSO838" s="163"/>
      <c r="DSP838" s="163"/>
      <c r="DSQ838" s="163"/>
      <c r="DSR838" s="163"/>
      <c r="DSS838" s="163"/>
      <c r="DST838" s="163"/>
      <c r="DSU838" s="163"/>
      <c r="DSV838" s="163"/>
      <c r="DSW838" s="163"/>
      <c r="DSX838" s="163"/>
      <c r="DSY838" s="163"/>
      <c r="DSZ838" s="163"/>
      <c r="DTA838" s="163"/>
      <c r="DTB838" s="163"/>
      <c r="DTC838" s="163"/>
      <c r="DTD838" s="163"/>
      <c r="DTE838" s="163"/>
      <c r="DTF838" s="163"/>
      <c r="DTG838" s="163"/>
      <c r="DTH838" s="163"/>
      <c r="DTI838" s="163"/>
      <c r="DTJ838" s="163"/>
      <c r="DTK838" s="163"/>
      <c r="DTL838" s="163"/>
      <c r="DTM838" s="163"/>
      <c r="DTN838" s="163"/>
      <c r="DTO838" s="163"/>
      <c r="DTP838" s="163"/>
      <c r="DTQ838" s="163"/>
      <c r="DTR838" s="163"/>
      <c r="DTS838" s="163"/>
      <c r="DTT838" s="163"/>
      <c r="DTU838" s="163"/>
      <c r="DTV838" s="163"/>
      <c r="DTW838" s="163"/>
      <c r="DTX838" s="163"/>
      <c r="DTY838" s="163"/>
      <c r="DTZ838" s="163"/>
      <c r="DUA838" s="163"/>
      <c r="DUB838" s="163"/>
      <c r="DUC838" s="163"/>
      <c r="DUD838" s="163"/>
      <c r="DUE838" s="163"/>
      <c r="DUF838" s="163"/>
      <c r="DUG838" s="163"/>
      <c r="DUH838" s="163"/>
      <c r="DUI838" s="163"/>
      <c r="DUJ838" s="163"/>
      <c r="DUK838" s="163"/>
      <c r="DUL838" s="163"/>
      <c r="DUM838" s="163"/>
      <c r="DUN838" s="163"/>
      <c r="DUO838" s="163"/>
      <c r="DUP838" s="163"/>
      <c r="DUQ838" s="163"/>
      <c r="DUR838" s="163"/>
      <c r="DUS838" s="163"/>
      <c r="DUT838" s="163"/>
      <c r="DUU838" s="163"/>
      <c r="DUV838" s="163"/>
      <c r="DUW838" s="163"/>
      <c r="DUX838" s="163"/>
      <c r="DUY838" s="163"/>
      <c r="DUZ838" s="163"/>
      <c r="DVA838" s="163"/>
      <c r="DVB838" s="163"/>
      <c r="DVC838" s="163"/>
      <c r="DVD838" s="163"/>
      <c r="DVE838" s="163"/>
      <c r="DVF838" s="163"/>
      <c r="DVG838" s="163"/>
      <c r="DVH838" s="163"/>
      <c r="DVI838" s="163"/>
      <c r="DVJ838" s="163"/>
      <c r="DVK838" s="163"/>
      <c r="DVL838" s="163"/>
      <c r="DVM838" s="163"/>
      <c r="DVN838" s="163"/>
      <c r="DVO838" s="163"/>
      <c r="DVP838" s="163"/>
      <c r="DVQ838" s="163"/>
      <c r="DVR838" s="163"/>
      <c r="DVS838" s="163"/>
      <c r="DVT838" s="163"/>
      <c r="DVU838" s="163"/>
      <c r="DVV838" s="163"/>
      <c r="DVW838" s="163"/>
      <c r="DVX838" s="163"/>
      <c r="DVY838" s="163"/>
      <c r="DVZ838" s="163"/>
      <c r="DWA838" s="163"/>
      <c r="DWB838" s="163"/>
      <c r="DWC838" s="163"/>
      <c r="DWD838" s="163"/>
      <c r="DWE838" s="163"/>
      <c r="DWF838" s="163"/>
      <c r="DWG838" s="163"/>
      <c r="DWH838" s="163"/>
      <c r="DWI838" s="163"/>
      <c r="DWJ838" s="163"/>
      <c r="DWK838" s="163"/>
      <c r="DWL838" s="163"/>
      <c r="DWM838" s="163"/>
      <c r="DWN838" s="163"/>
      <c r="DWO838" s="163"/>
      <c r="DWP838" s="163"/>
      <c r="DWQ838" s="163"/>
      <c r="DWR838" s="163"/>
      <c r="DWS838" s="163"/>
      <c r="DWT838" s="163"/>
      <c r="DWU838" s="163"/>
      <c r="DWV838" s="163"/>
      <c r="DWW838" s="163"/>
      <c r="DWX838" s="163"/>
      <c r="DWY838" s="163"/>
      <c r="DWZ838" s="163"/>
      <c r="DXA838" s="163"/>
      <c r="DXB838" s="163"/>
      <c r="DXC838" s="163"/>
      <c r="DXD838" s="163"/>
      <c r="DXE838" s="163"/>
      <c r="DXF838" s="163"/>
      <c r="DXG838" s="163"/>
      <c r="DXH838" s="163"/>
      <c r="DXI838" s="163"/>
      <c r="DXJ838" s="163"/>
      <c r="DXK838" s="163"/>
      <c r="DXL838" s="163"/>
      <c r="DXM838" s="163"/>
      <c r="DXN838" s="163"/>
      <c r="DXO838" s="163"/>
      <c r="DXP838" s="163"/>
      <c r="DXQ838" s="163"/>
      <c r="DXR838" s="163"/>
      <c r="DXS838" s="163"/>
      <c r="DXT838" s="163"/>
      <c r="DXU838" s="163"/>
      <c r="DXV838" s="163"/>
      <c r="DXW838" s="163"/>
      <c r="DXX838" s="163"/>
      <c r="DXY838" s="163"/>
      <c r="DXZ838" s="163"/>
      <c r="DYA838" s="163"/>
      <c r="DYB838" s="163"/>
      <c r="DYC838" s="163"/>
      <c r="DYD838" s="163"/>
      <c r="DYE838" s="163"/>
      <c r="DYF838" s="163"/>
      <c r="DYG838" s="163"/>
      <c r="DYH838" s="163"/>
      <c r="DYI838" s="163"/>
      <c r="DYJ838" s="163"/>
      <c r="DYK838" s="163"/>
      <c r="DYL838" s="163"/>
      <c r="DYM838" s="163"/>
      <c r="DYN838" s="163"/>
      <c r="DYO838" s="163"/>
      <c r="DYP838" s="163"/>
      <c r="DYQ838" s="163"/>
      <c r="DYR838" s="163"/>
      <c r="DYS838" s="163"/>
      <c r="DYT838" s="163"/>
      <c r="DYU838" s="163"/>
      <c r="DYV838" s="163"/>
      <c r="DYW838" s="163"/>
      <c r="DYX838" s="163"/>
      <c r="DYY838" s="163"/>
      <c r="DYZ838" s="163"/>
      <c r="DZA838" s="163"/>
      <c r="DZB838" s="163"/>
      <c r="DZC838" s="163"/>
      <c r="DZD838" s="163"/>
      <c r="DZE838" s="163"/>
      <c r="DZF838" s="163"/>
      <c r="DZG838" s="163"/>
      <c r="DZH838" s="163"/>
      <c r="DZI838" s="163"/>
      <c r="DZJ838" s="163"/>
      <c r="DZK838" s="163"/>
      <c r="DZL838" s="163"/>
      <c r="DZM838" s="163"/>
      <c r="DZN838" s="163"/>
      <c r="DZO838" s="163"/>
      <c r="DZP838" s="163"/>
      <c r="DZQ838" s="163"/>
      <c r="DZR838" s="163"/>
      <c r="DZS838" s="163"/>
      <c r="DZT838" s="163"/>
      <c r="DZU838" s="163"/>
      <c r="DZV838" s="163"/>
      <c r="DZW838" s="163"/>
      <c r="DZX838" s="163"/>
      <c r="DZY838" s="163"/>
      <c r="DZZ838" s="163"/>
      <c r="EAA838" s="163"/>
      <c r="EAB838" s="163"/>
      <c r="EAC838" s="163"/>
      <c r="EAD838" s="163"/>
      <c r="EAE838" s="163"/>
      <c r="EAF838" s="163"/>
      <c r="EAG838" s="163"/>
      <c r="EAH838" s="163"/>
      <c r="EAI838" s="163"/>
      <c r="EAJ838" s="163"/>
      <c r="EAK838" s="163"/>
      <c r="EAL838" s="163"/>
      <c r="EAM838" s="163"/>
      <c r="EAN838" s="163"/>
      <c r="EAO838" s="163"/>
      <c r="EAP838" s="163"/>
      <c r="EAQ838" s="163"/>
      <c r="EAR838" s="163"/>
      <c r="EAS838" s="163"/>
      <c r="EAT838" s="163"/>
      <c r="EAU838" s="163"/>
      <c r="EAV838" s="163"/>
      <c r="EAW838" s="163"/>
      <c r="EAX838" s="163"/>
      <c r="EAY838" s="163"/>
      <c r="EAZ838" s="163"/>
      <c r="EBA838" s="163"/>
      <c r="EBB838" s="163"/>
      <c r="EBC838" s="163"/>
      <c r="EBD838" s="163"/>
      <c r="EBE838" s="163"/>
      <c r="EBF838" s="163"/>
      <c r="EBG838" s="163"/>
      <c r="EBH838" s="163"/>
      <c r="EBI838" s="163"/>
      <c r="EBJ838" s="163"/>
      <c r="EBK838" s="163"/>
      <c r="EBL838" s="163"/>
      <c r="EBM838" s="163"/>
      <c r="EBN838" s="163"/>
      <c r="EBO838" s="163"/>
      <c r="EBP838" s="163"/>
      <c r="EBQ838" s="163"/>
      <c r="EBR838" s="163"/>
      <c r="EBS838" s="163"/>
      <c r="EBT838" s="163"/>
      <c r="EBU838" s="163"/>
      <c r="EBV838" s="163"/>
      <c r="EBW838" s="163"/>
      <c r="EBX838" s="163"/>
      <c r="EBY838" s="163"/>
      <c r="EBZ838" s="163"/>
      <c r="ECA838" s="163"/>
      <c r="ECB838" s="163"/>
      <c r="ECC838" s="163"/>
      <c r="ECD838" s="163"/>
      <c r="ECE838" s="163"/>
      <c r="ECF838" s="163"/>
      <c r="ECG838" s="163"/>
      <c r="ECH838" s="163"/>
      <c r="ECI838" s="163"/>
      <c r="ECJ838" s="163"/>
      <c r="ECK838" s="163"/>
      <c r="ECL838" s="163"/>
      <c r="ECM838" s="163"/>
      <c r="ECN838" s="163"/>
      <c r="ECO838" s="163"/>
      <c r="ECP838" s="163"/>
      <c r="ECQ838" s="163"/>
      <c r="ECR838" s="163"/>
      <c r="ECS838" s="163"/>
      <c r="ECT838" s="163"/>
      <c r="ECU838" s="163"/>
      <c r="ECV838" s="163"/>
      <c r="ECW838" s="163"/>
      <c r="ECX838" s="163"/>
      <c r="ECY838" s="163"/>
      <c r="ECZ838" s="163"/>
      <c r="EDA838" s="163"/>
      <c r="EDB838" s="163"/>
      <c r="EDC838" s="163"/>
      <c r="EDD838" s="163"/>
      <c r="EDE838" s="163"/>
      <c r="EDF838" s="163"/>
      <c r="EDG838" s="163"/>
      <c r="EDH838" s="163"/>
      <c r="EDI838" s="163"/>
      <c r="EDJ838" s="163"/>
      <c r="EDK838" s="163"/>
      <c r="EDL838" s="163"/>
      <c r="EDM838" s="163"/>
      <c r="EDN838" s="163"/>
      <c r="EDO838" s="163"/>
      <c r="EDP838" s="163"/>
      <c r="EDQ838" s="163"/>
      <c r="EDR838" s="163"/>
      <c r="EDS838" s="163"/>
      <c r="EDT838" s="163"/>
      <c r="EDU838" s="163"/>
      <c r="EDV838" s="163"/>
      <c r="EDW838" s="163"/>
      <c r="EDX838" s="163"/>
      <c r="EDY838" s="163"/>
      <c r="EDZ838" s="163"/>
      <c r="EEA838" s="163"/>
      <c r="EEB838" s="163"/>
      <c r="EEC838" s="163"/>
      <c r="EED838" s="163"/>
      <c r="EEE838" s="163"/>
      <c r="EEF838" s="163"/>
      <c r="EEG838" s="163"/>
      <c r="EEH838" s="163"/>
      <c r="EEI838" s="163"/>
      <c r="EEJ838" s="163"/>
      <c r="EEK838" s="163"/>
      <c r="EEL838" s="163"/>
      <c r="EEM838" s="163"/>
      <c r="EEN838" s="163"/>
      <c r="EEO838" s="163"/>
      <c r="EEP838" s="163"/>
      <c r="EEQ838" s="163"/>
      <c r="EER838" s="163"/>
      <c r="EES838" s="163"/>
      <c r="EET838" s="163"/>
      <c r="EEU838" s="163"/>
      <c r="EEV838" s="163"/>
      <c r="EEW838" s="163"/>
      <c r="EEX838" s="163"/>
      <c r="EEY838" s="163"/>
      <c r="EEZ838" s="163"/>
      <c r="EFA838" s="163"/>
      <c r="EFB838" s="163"/>
      <c r="EFC838" s="163"/>
      <c r="EFD838" s="163"/>
      <c r="EFE838" s="163"/>
      <c r="EFF838" s="163"/>
      <c r="EFG838" s="163"/>
      <c r="EFH838" s="163"/>
      <c r="EFI838" s="163"/>
      <c r="EFJ838" s="163"/>
      <c r="EFK838" s="163"/>
      <c r="EFL838" s="163"/>
      <c r="EFM838" s="163"/>
      <c r="EFN838" s="163"/>
      <c r="EFO838" s="163"/>
      <c r="EFP838" s="163"/>
      <c r="EFQ838" s="163"/>
      <c r="EFR838" s="163"/>
      <c r="EFS838" s="163"/>
      <c r="EFT838" s="163"/>
      <c r="EFU838" s="163"/>
      <c r="EFV838" s="163"/>
      <c r="EFW838" s="163"/>
      <c r="EFX838" s="163"/>
      <c r="EFY838" s="163"/>
      <c r="EFZ838" s="163"/>
      <c r="EGA838" s="163"/>
      <c r="EGB838" s="163"/>
      <c r="EGC838" s="163"/>
      <c r="EGD838" s="163"/>
      <c r="EGE838" s="163"/>
      <c r="EGF838" s="163"/>
      <c r="EGG838" s="163"/>
      <c r="EGH838" s="163"/>
      <c r="EGI838" s="163"/>
      <c r="EGJ838" s="163"/>
      <c r="EGK838" s="163"/>
      <c r="EGL838" s="163"/>
      <c r="EGM838" s="163"/>
      <c r="EGN838" s="163"/>
      <c r="EGO838" s="163"/>
      <c r="EGP838" s="163"/>
      <c r="EGQ838" s="163"/>
      <c r="EGR838" s="163"/>
      <c r="EGS838" s="163"/>
      <c r="EGT838" s="163"/>
      <c r="EGU838" s="163"/>
      <c r="EGV838" s="163"/>
      <c r="EGW838" s="163"/>
      <c r="EGX838" s="163"/>
      <c r="EGY838" s="163"/>
      <c r="EGZ838" s="163"/>
      <c r="EHA838" s="163"/>
      <c r="EHB838" s="163"/>
      <c r="EHC838" s="163"/>
      <c r="EHD838" s="163"/>
      <c r="EHE838" s="163"/>
      <c r="EHF838" s="163"/>
      <c r="EHG838" s="163"/>
      <c r="EHH838" s="163"/>
      <c r="EHI838" s="163"/>
      <c r="EHJ838" s="163"/>
      <c r="EHK838" s="163"/>
      <c r="EHL838" s="163"/>
      <c r="EHM838" s="163"/>
      <c r="EHN838" s="163"/>
      <c r="EHO838" s="163"/>
      <c r="EHP838" s="163"/>
      <c r="EHQ838" s="163"/>
      <c r="EHR838" s="163"/>
      <c r="EHS838" s="163"/>
      <c r="EHT838" s="163"/>
      <c r="EHU838" s="163"/>
      <c r="EHV838" s="163"/>
      <c r="EHW838" s="163"/>
      <c r="EHX838" s="163"/>
      <c r="EHY838" s="163"/>
      <c r="EHZ838" s="163"/>
      <c r="EIA838" s="163"/>
      <c r="EIB838" s="163"/>
      <c r="EIC838" s="163"/>
      <c r="EID838" s="163"/>
      <c r="EIE838" s="163"/>
      <c r="EIF838" s="163"/>
      <c r="EIG838" s="163"/>
      <c r="EIH838" s="163"/>
      <c r="EII838" s="163"/>
      <c r="EIJ838" s="163"/>
      <c r="EIK838" s="163"/>
      <c r="EIL838" s="163"/>
      <c r="EIM838" s="163"/>
      <c r="EIN838" s="163"/>
      <c r="EIO838" s="163"/>
      <c r="EIP838" s="163"/>
      <c r="EIQ838" s="163"/>
      <c r="EIR838" s="163"/>
      <c r="EIS838" s="163"/>
      <c r="EIT838" s="163"/>
      <c r="EIU838" s="163"/>
      <c r="EIV838" s="163"/>
      <c r="EIW838" s="163"/>
      <c r="EIX838" s="163"/>
      <c r="EIY838" s="163"/>
      <c r="EIZ838" s="163"/>
      <c r="EJA838" s="163"/>
      <c r="EJB838" s="163"/>
      <c r="EJC838" s="163"/>
      <c r="EJD838" s="163"/>
      <c r="EJE838" s="163"/>
      <c r="EJF838" s="163"/>
      <c r="EJG838" s="163"/>
      <c r="EJH838" s="163"/>
      <c r="EJI838" s="163"/>
      <c r="EJJ838" s="163"/>
      <c r="EJK838" s="163"/>
      <c r="EJL838" s="163"/>
      <c r="EJM838" s="163"/>
      <c r="EJN838" s="163"/>
      <c r="EJO838" s="163"/>
      <c r="EJP838" s="163"/>
      <c r="EJQ838" s="163"/>
      <c r="EJR838" s="163"/>
      <c r="EJS838" s="163"/>
      <c r="EJT838" s="163"/>
      <c r="EJU838" s="163"/>
      <c r="EJV838" s="163"/>
      <c r="EJW838" s="163"/>
      <c r="EJX838" s="163"/>
      <c r="EJY838" s="163"/>
      <c r="EJZ838" s="163"/>
      <c r="EKA838" s="163"/>
      <c r="EKB838" s="163"/>
      <c r="EKC838" s="163"/>
      <c r="EKD838" s="163"/>
      <c r="EKE838" s="163"/>
      <c r="EKF838" s="163"/>
      <c r="EKG838" s="163"/>
      <c r="EKH838" s="163"/>
      <c r="EKI838" s="163"/>
      <c r="EKJ838" s="163"/>
      <c r="EKK838" s="163"/>
      <c r="EKL838" s="163"/>
      <c r="EKM838" s="163"/>
      <c r="EKN838" s="163"/>
      <c r="EKO838" s="163"/>
      <c r="EKP838" s="163"/>
      <c r="EKQ838" s="163"/>
      <c r="EKR838" s="163"/>
      <c r="EKS838" s="163"/>
      <c r="EKT838" s="163"/>
      <c r="EKU838" s="163"/>
      <c r="EKV838" s="163"/>
      <c r="EKW838" s="163"/>
      <c r="EKX838" s="163"/>
      <c r="EKY838" s="163"/>
      <c r="EKZ838" s="163"/>
      <c r="ELA838" s="163"/>
      <c r="ELB838" s="163"/>
      <c r="ELC838" s="163"/>
      <c r="ELD838" s="163"/>
      <c r="ELE838" s="163"/>
      <c r="ELF838" s="163"/>
      <c r="ELG838" s="163"/>
      <c r="ELH838" s="163"/>
      <c r="ELI838" s="163"/>
      <c r="ELJ838" s="163"/>
      <c r="ELK838" s="163"/>
      <c r="ELL838" s="163"/>
      <c r="ELM838" s="163"/>
      <c r="ELN838" s="163"/>
      <c r="ELO838" s="163"/>
      <c r="ELP838" s="163"/>
      <c r="ELQ838" s="163"/>
      <c r="ELR838" s="163"/>
      <c r="ELS838" s="163"/>
      <c r="ELT838" s="163"/>
      <c r="ELU838" s="163"/>
      <c r="ELV838" s="163"/>
      <c r="ELW838" s="163"/>
      <c r="ELX838" s="163"/>
      <c r="ELY838" s="163"/>
      <c r="ELZ838" s="163"/>
      <c r="EMA838" s="163"/>
      <c r="EMB838" s="163"/>
      <c r="EMC838" s="163"/>
      <c r="EMD838" s="163"/>
      <c r="EME838" s="163"/>
      <c r="EMF838" s="163"/>
      <c r="EMG838" s="163"/>
      <c r="EMH838" s="163"/>
      <c r="EMI838" s="163"/>
      <c r="EMJ838" s="163"/>
      <c r="EMK838" s="163"/>
      <c r="EML838" s="163"/>
      <c r="EMM838" s="163"/>
      <c r="EMN838" s="163"/>
      <c r="EMO838" s="163"/>
      <c r="EMP838" s="163"/>
      <c r="EMQ838" s="163"/>
      <c r="EMR838" s="163"/>
      <c r="EMS838" s="163"/>
      <c r="EMT838" s="163"/>
      <c r="EMU838" s="163"/>
      <c r="EMV838" s="163"/>
      <c r="EMW838" s="163"/>
      <c r="EMX838" s="163"/>
      <c r="EMY838" s="163"/>
      <c r="EMZ838" s="163"/>
      <c r="ENA838" s="163"/>
      <c r="ENB838" s="163"/>
      <c r="ENC838" s="163"/>
      <c r="END838" s="163"/>
      <c r="ENE838" s="163"/>
      <c r="ENF838" s="163"/>
      <c r="ENG838" s="163"/>
      <c r="ENH838" s="163"/>
      <c r="ENI838" s="163"/>
      <c r="ENJ838" s="163"/>
      <c r="ENK838" s="163"/>
      <c r="ENL838" s="163"/>
      <c r="ENM838" s="163"/>
      <c r="ENN838" s="163"/>
      <c r="ENO838" s="163"/>
      <c r="ENP838" s="163"/>
      <c r="ENQ838" s="163"/>
      <c r="ENR838" s="163"/>
      <c r="ENS838" s="163"/>
      <c r="ENT838" s="163"/>
      <c r="ENU838" s="163"/>
      <c r="ENV838" s="163"/>
      <c r="ENW838" s="163"/>
      <c r="ENX838" s="163"/>
      <c r="ENY838" s="163"/>
      <c r="ENZ838" s="163"/>
      <c r="EOA838" s="163"/>
      <c r="EOB838" s="163"/>
      <c r="EOC838" s="163"/>
      <c r="EOD838" s="163"/>
      <c r="EOE838" s="163"/>
      <c r="EOF838" s="163"/>
      <c r="EOG838" s="163"/>
      <c r="EOH838" s="163"/>
      <c r="EOI838" s="163"/>
      <c r="EOJ838" s="163"/>
      <c r="EOK838" s="163"/>
      <c r="EOL838" s="163"/>
      <c r="EOM838" s="163"/>
      <c r="EON838" s="163"/>
      <c r="EOO838" s="163"/>
      <c r="EOP838" s="163"/>
      <c r="EOQ838" s="163"/>
      <c r="EOR838" s="163"/>
      <c r="EOS838" s="163"/>
      <c r="EOT838" s="163"/>
      <c r="EOU838" s="163"/>
      <c r="EOV838" s="163"/>
      <c r="EOW838" s="163"/>
      <c r="EOX838" s="163"/>
      <c r="EOY838" s="163"/>
      <c r="EOZ838" s="163"/>
      <c r="EPA838" s="163"/>
      <c r="EPB838" s="163"/>
      <c r="EPC838" s="163"/>
      <c r="EPD838" s="163"/>
      <c r="EPE838" s="163"/>
      <c r="EPF838" s="163"/>
      <c r="EPG838" s="163"/>
      <c r="EPH838" s="163"/>
      <c r="EPI838" s="163"/>
      <c r="EPJ838" s="163"/>
      <c r="EPK838" s="163"/>
      <c r="EPL838" s="163"/>
      <c r="EPM838" s="163"/>
      <c r="EPN838" s="163"/>
      <c r="EPO838" s="163"/>
      <c r="EPP838" s="163"/>
      <c r="EPQ838" s="163"/>
      <c r="EPR838" s="163"/>
      <c r="EPS838" s="163"/>
      <c r="EPT838" s="163"/>
      <c r="EPU838" s="163"/>
      <c r="EPV838" s="163"/>
      <c r="EPW838" s="163"/>
      <c r="EPX838" s="163"/>
      <c r="EPY838" s="163"/>
      <c r="EPZ838" s="163"/>
      <c r="EQA838" s="163"/>
      <c r="EQB838" s="163"/>
      <c r="EQC838" s="163"/>
      <c r="EQD838" s="163"/>
      <c r="EQE838" s="163"/>
      <c r="EQF838" s="163"/>
      <c r="EQG838" s="163"/>
      <c r="EQH838" s="163"/>
      <c r="EQI838" s="163"/>
      <c r="EQJ838" s="163"/>
      <c r="EQK838" s="163"/>
      <c r="EQL838" s="163"/>
      <c r="EQM838" s="163"/>
      <c r="EQN838" s="163"/>
      <c r="EQO838" s="163"/>
      <c r="EQP838" s="163"/>
      <c r="EQQ838" s="163"/>
      <c r="EQR838" s="163"/>
      <c r="EQS838" s="163"/>
      <c r="EQT838" s="163"/>
      <c r="EQU838" s="163"/>
      <c r="EQV838" s="163"/>
      <c r="EQW838" s="163"/>
      <c r="EQX838" s="163"/>
      <c r="EQY838" s="163"/>
      <c r="EQZ838" s="163"/>
      <c r="ERA838" s="163"/>
      <c r="ERB838" s="163"/>
      <c r="ERC838" s="163"/>
      <c r="ERD838" s="163"/>
      <c r="ERE838" s="163"/>
      <c r="ERF838" s="163"/>
      <c r="ERG838" s="163"/>
      <c r="ERH838" s="163"/>
      <c r="ERI838" s="163"/>
      <c r="ERJ838" s="163"/>
      <c r="ERK838" s="163"/>
      <c r="ERL838" s="163"/>
      <c r="ERM838" s="163"/>
      <c r="ERN838" s="163"/>
      <c r="ERO838" s="163"/>
      <c r="ERP838" s="163"/>
      <c r="ERQ838" s="163"/>
      <c r="ERR838" s="163"/>
      <c r="ERS838" s="163"/>
      <c r="ERT838" s="163"/>
      <c r="ERU838" s="163"/>
      <c r="ERV838" s="163"/>
      <c r="ERW838" s="163"/>
      <c r="ERX838" s="163"/>
      <c r="ERY838" s="163"/>
      <c r="ERZ838" s="163"/>
      <c r="ESA838" s="163"/>
      <c r="ESB838" s="163"/>
      <c r="ESC838" s="163"/>
      <c r="ESD838" s="163"/>
      <c r="ESE838" s="163"/>
      <c r="ESF838" s="163"/>
      <c r="ESG838" s="163"/>
      <c r="ESH838" s="163"/>
      <c r="ESI838" s="163"/>
      <c r="ESJ838" s="163"/>
      <c r="ESK838" s="163"/>
      <c r="ESL838" s="163"/>
      <c r="ESM838" s="163"/>
      <c r="ESN838" s="163"/>
      <c r="ESO838" s="163"/>
      <c r="ESP838" s="163"/>
      <c r="ESQ838" s="163"/>
      <c r="ESR838" s="163"/>
      <c r="ESS838" s="163"/>
      <c r="EST838" s="163"/>
      <c r="ESU838" s="163"/>
      <c r="ESV838" s="163"/>
      <c r="ESW838" s="163"/>
      <c r="ESX838" s="163"/>
      <c r="ESY838" s="163"/>
      <c r="ESZ838" s="163"/>
      <c r="ETA838" s="163"/>
      <c r="ETB838" s="163"/>
      <c r="ETC838" s="163"/>
      <c r="ETD838" s="163"/>
      <c r="ETE838" s="163"/>
      <c r="ETF838" s="163"/>
      <c r="ETG838" s="163"/>
      <c r="ETH838" s="163"/>
      <c r="ETI838" s="163"/>
      <c r="ETJ838" s="163"/>
      <c r="ETK838" s="163"/>
      <c r="ETL838" s="163"/>
      <c r="ETM838" s="163"/>
      <c r="ETN838" s="163"/>
      <c r="ETO838" s="163"/>
      <c r="ETP838" s="163"/>
      <c r="ETQ838" s="163"/>
      <c r="ETR838" s="163"/>
      <c r="ETS838" s="163"/>
      <c r="ETT838" s="163"/>
      <c r="ETU838" s="163"/>
      <c r="ETV838" s="163"/>
      <c r="ETW838" s="163"/>
      <c r="ETX838" s="163"/>
      <c r="ETY838" s="163"/>
      <c r="ETZ838" s="163"/>
      <c r="EUA838" s="163"/>
      <c r="EUB838" s="163"/>
      <c r="EUC838" s="163"/>
      <c r="EUD838" s="163"/>
      <c r="EUE838" s="163"/>
      <c r="EUF838" s="163"/>
      <c r="EUG838" s="163"/>
      <c r="EUH838" s="163"/>
      <c r="EUI838" s="163"/>
      <c r="EUJ838" s="163"/>
      <c r="EUK838" s="163"/>
      <c r="EUL838" s="163"/>
      <c r="EUM838" s="163"/>
      <c r="EUN838" s="163"/>
      <c r="EUO838" s="163"/>
      <c r="EUP838" s="163"/>
      <c r="EUQ838" s="163"/>
      <c r="EUR838" s="163"/>
      <c r="EUS838" s="163"/>
      <c r="EUT838" s="163"/>
      <c r="EUU838" s="163"/>
      <c r="EUV838" s="163"/>
      <c r="EUW838" s="163"/>
      <c r="EUX838" s="163"/>
      <c r="EUY838" s="163"/>
      <c r="EUZ838" s="163"/>
      <c r="EVA838" s="163"/>
      <c r="EVB838" s="163"/>
      <c r="EVC838" s="163"/>
      <c r="EVD838" s="163"/>
      <c r="EVE838" s="163"/>
      <c r="EVF838" s="163"/>
      <c r="EVG838" s="163"/>
      <c r="EVH838" s="163"/>
      <c r="EVI838" s="163"/>
      <c r="EVJ838" s="163"/>
      <c r="EVK838" s="163"/>
      <c r="EVL838" s="163"/>
      <c r="EVM838" s="163"/>
      <c r="EVN838" s="163"/>
      <c r="EVO838" s="163"/>
      <c r="EVP838" s="163"/>
      <c r="EVQ838" s="163"/>
      <c r="EVR838" s="163"/>
      <c r="EVS838" s="163"/>
      <c r="EVT838" s="163"/>
      <c r="EVU838" s="163"/>
      <c r="EVV838" s="163"/>
      <c r="EVW838" s="163"/>
      <c r="EVX838" s="163"/>
      <c r="EVY838" s="163"/>
      <c r="EVZ838" s="163"/>
      <c r="EWA838" s="163"/>
      <c r="EWB838" s="163"/>
      <c r="EWC838" s="163"/>
      <c r="EWD838" s="163"/>
      <c r="EWE838" s="163"/>
      <c r="EWF838" s="163"/>
      <c r="EWG838" s="163"/>
      <c r="EWH838" s="163"/>
      <c r="EWI838" s="163"/>
      <c r="EWJ838" s="163"/>
      <c r="EWK838" s="163"/>
      <c r="EWL838" s="163"/>
      <c r="EWM838" s="163"/>
      <c r="EWN838" s="163"/>
      <c r="EWO838" s="163"/>
      <c r="EWP838" s="163"/>
      <c r="EWQ838" s="163"/>
      <c r="EWR838" s="163"/>
      <c r="EWS838" s="163"/>
      <c r="EWT838" s="163"/>
      <c r="EWU838" s="163"/>
      <c r="EWV838" s="163"/>
      <c r="EWW838" s="163"/>
      <c r="EWX838" s="163"/>
      <c r="EWY838" s="163"/>
      <c r="EWZ838" s="163"/>
      <c r="EXA838" s="163"/>
      <c r="EXB838" s="163"/>
      <c r="EXC838" s="163"/>
      <c r="EXD838" s="163"/>
      <c r="EXE838" s="163"/>
      <c r="EXF838" s="163"/>
      <c r="EXG838" s="163"/>
      <c r="EXH838" s="163"/>
      <c r="EXI838" s="163"/>
      <c r="EXJ838" s="163"/>
      <c r="EXK838" s="163"/>
      <c r="EXL838" s="163"/>
      <c r="EXM838" s="163"/>
      <c r="EXN838" s="163"/>
      <c r="EXO838" s="163"/>
      <c r="EXP838" s="163"/>
      <c r="EXQ838" s="163"/>
      <c r="EXR838" s="163"/>
      <c r="EXS838" s="163"/>
      <c r="EXT838" s="163"/>
      <c r="EXU838" s="163"/>
      <c r="EXV838" s="163"/>
      <c r="EXW838" s="163"/>
      <c r="EXX838" s="163"/>
      <c r="EXY838" s="163"/>
      <c r="EXZ838" s="163"/>
      <c r="EYA838" s="163"/>
      <c r="EYB838" s="163"/>
      <c r="EYC838" s="163"/>
      <c r="EYD838" s="163"/>
      <c r="EYE838" s="163"/>
      <c r="EYF838" s="163"/>
      <c r="EYG838" s="163"/>
      <c r="EYH838" s="163"/>
      <c r="EYI838" s="163"/>
      <c r="EYJ838" s="163"/>
      <c r="EYK838" s="163"/>
      <c r="EYL838" s="163"/>
      <c r="EYM838" s="163"/>
      <c r="EYN838" s="163"/>
      <c r="EYO838" s="163"/>
      <c r="EYP838" s="163"/>
      <c r="EYQ838" s="163"/>
      <c r="EYR838" s="163"/>
      <c r="EYS838" s="163"/>
      <c r="EYT838" s="163"/>
      <c r="EYU838" s="163"/>
      <c r="EYV838" s="163"/>
      <c r="EYW838" s="163"/>
      <c r="EYX838" s="163"/>
      <c r="EYY838" s="163"/>
      <c r="EYZ838" s="163"/>
      <c r="EZA838" s="163"/>
      <c r="EZB838" s="163"/>
      <c r="EZC838" s="163"/>
      <c r="EZD838" s="163"/>
      <c r="EZE838" s="163"/>
      <c r="EZF838" s="163"/>
      <c r="EZG838" s="163"/>
      <c r="EZH838" s="163"/>
      <c r="EZI838" s="163"/>
      <c r="EZJ838" s="163"/>
      <c r="EZK838" s="163"/>
      <c r="EZL838" s="163"/>
      <c r="EZM838" s="163"/>
      <c r="EZN838" s="163"/>
      <c r="EZO838" s="163"/>
      <c r="EZP838" s="163"/>
      <c r="EZQ838" s="163"/>
      <c r="EZR838" s="163"/>
      <c r="EZS838" s="163"/>
      <c r="EZT838" s="163"/>
      <c r="EZU838" s="163"/>
      <c r="EZV838" s="163"/>
      <c r="EZW838" s="163"/>
      <c r="EZX838" s="163"/>
      <c r="EZY838" s="163"/>
      <c r="EZZ838" s="163"/>
      <c r="FAA838" s="163"/>
      <c r="FAB838" s="163"/>
      <c r="FAC838" s="163"/>
      <c r="FAD838" s="163"/>
      <c r="FAE838" s="163"/>
      <c r="FAF838" s="163"/>
      <c r="FAG838" s="163"/>
      <c r="FAH838" s="163"/>
      <c r="FAI838" s="163"/>
      <c r="FAJ838" s="163"/>
      <c r="FAK838" s="163"/>
      <c r="FAL838" s="163"/>
      <c r="FAM838" s="163"/>
      <c r="FAN838" s="163"/>
      <c r="FAO838" s="163"/>
      <c r="FAP838" s="163"/>
      <c r="FAQ838" s="163"/>
      <c r="FAR838" s="163"/>
      <c r="FAS838" s="163"/>
      <c r="FAT838" s="163"/>
      <c r="FAU838" s="163"/>
      <c r="FAV838" s="163"/>
      <c r="FAW838" s="163"/>
      <c r="FAX838" s="163"/>
      <c r="FAY838" s="163"/>
      <c r="FAZ838" s="163"/>
      <c r="FBA838" s="163"/>
      <c r="FBB838" s="163"/>
      <c r="FBC838" s="163"/>
      <c r="FBD838" s="163"/>
      <c r="FBE838" s="163"/>
      <c r="FBF838" s="163"/>
      <c r="FBG838" s="163"/>
      <c r="FBH838" s="163"/>
      <c r="FBI838" s="163"/>
      <c r="FBJ838" s="163"/>
      <c r="FBK838" s="163"/>
      <c r="FBL838" s="163"/>
      <c r="FBM838" s="163"/>
      <c r="FBN838" s="163"/>
      <c r="FBO838" s="163"/>
      <c r="FBP838" s="163"/>
      <c r="FBQ838" s="163"/>
      <c r="FBR838" s="163"/>
      <c r="FBS838" s="163"/>
      <c r="FBT838" s="163"/>
      <c r="FBU838" s="163"/>
      <c r="FBV838" s="163"/>
      <c r="FBW838" s="163"/>
      <c r="FBX838" s="163"/>
      <c r="FBY838" s="163"/>
      <c r="FBZ838" s="163"/>
      <c r="FCA838" s="163"/>
      <c r="FCB838" s="163"/>
      <c r="FCC838" s="163"/>
      <c r="FCD838" s="163"/>
      <c r="FCE838" s="163"/>
      <c r="FCF838" s="163"/>
      <c r="FCG838" s="163"/>
      <c r="FCH838" s="163"/>
      <c r="FCI838" s="163"/>
      <c r="FCJ838" s="163"/>
      <c r="FCK838" s="163"/>
      <c r="FCL838" s="163"/>
      <c r="FCM838" s="163"/>
      <c r="FCN838" s="163"/>
      <c r="FCO838" s="163"/>
      <c r="FCP838" s="163"/>
      <c r="FCQ838" s="163"/>
      <c r="FCR838" s="163"/>
      <c r="FCS838" s="163"/>
      <c r="FCT838" s="163"/>
      <c r="FCU838" s="163"/>
      <c r="FCV838" s="163"/>
      <c r="FCW838" s="163"/>
      <c r="FCX838" s="163"/>
      <c r="FCY838" s="163"/>
      <c r="FCZ838" s="163"/>
      <c r="FDA838" s="163"/>
      <c r="FDB838" s="163"/>
      <c r="FDC838" s="163"/>
      <c r="FDD838" s="163"/>
      <c r="FDE838" s="163"/>
      <c r="FDF838" s="163"/>
      <c r="FDG838" s="163"/>
      <c r="FDH838" s="163"/>
      <c r="FDI838" s="163"/>
      <c r="FDJ838" s="163"/>
      <c r="FDK838" s="163"/>
      <c r="FDL838" s="163"/>
      <c r="FDM838" s="163"/>
      <c r="FDN838" s="163"/>
      <c r="FDO838" s="163"/>
      <c r="FDP838" s="163"/>
      <c r="FDQ838" s="163"/>
      <c r="FDR838" s="163"/>
      <c r="FDS838" s="163"/>
      <c r="FDT838" s="163"/>
      <c r="FDU838" s="163"/>
      <c r="FDV838" s="163"/>
      <c r="FDW838" s="163"/>
      <c r="FDX838" s="163"/>
      <c r="FDY838" s="163"/>
      <c r="FDZ838" s="163"/>
      <c r="FEA838" s="163"/>
      <c r="FEB838" s="163"/>
      <c r="FEC838" s="163"/>
      <c r="FED838" s="163"/>
      <c r="FEE838" s="163"/>
      <c r="FEF838" s="163"/>
      <c r="FEG838" s="163"/>
      <c r="FEH838" s="163"/>
      <c r="FEI838" s="163"/>
      <c r="FEJ838" s="163"/>
      <c r="FEK838" s="163"/>
      <c r="FEL838" s="163"/>
      <c r="FEM838" s="163"/>
      <c r="FEN838" s="163"/>
      <c r="FEO838" s="163"/>
      <c r="FEP838" s="163"/>
      <c r="FEQ838" s="163"/>
      <c r="FER838" s="163"/>
      <c r="FES838" s="163"/>
      <c r="FET838" s="163"/>
      <c r="FEU838" s="163"/>
      <c r="FEV838" s="163"/>
      <c r="FEW838" s="163"/>
      <c r="FEX838" s="163"/>
      <c r="FEY838" s="163"/>
      <c r="FEZ838" s="163"/>
      <c r="FFA838" s="163"/>
      <c r="FFB838" s="163"/>
      <c r="FFC838" s="163"/>
      <c r="FFD838" s="163"/>
      <c r="FFE838" s="163"/>
      <c r="FFF838" s="163"/>
      <c r="FFG838" s="163"/>
      <c r="FFH838" s="163"/>
      <c r="FFI838" s="163"/>
      <c r="FFJ838" s="163"/>
      <c r="FFK838" s="163"/>
      <c r="FFL838" s="163"/>
      <c r="FFM838" s="163"/>
      <c r="FFN838" s="163"/>
      <c r="FFO838" s="163"/>
      <c r="FFP838" s="163"/>
      <c r="FFQ838" s="163"/>
      <c r="FFR838" s="163"/>
      <c r="FFS838" s="163"/>
      <c r="FFT838" s="163"/>
      <c r="FFU838" s="163"/>
      <c r="FFV838" s="163"/>
      <c r="FFW838" s="163"/>
      <c r="FFX838" s="163"/>
      <c r="FFY838" s="163"/>
      <c r="FFZ838" s="163"/>
      <c r="FGA838" s="163"/>
      <c r="FGB838" s="163"/>
      <c r="FGC838" s="163"/>
      <c r="FGD838" s="163"/>
      <c r="FGE838" s="163"/>
      <c r="FGF838" s="163"/>
      <c r="FGG838" s="163"/>
      <c r="FGH838" s="163"/>
      <c r="FGI838" s="163"/>
      <c r="FGJ838" s="163"/>
      <c r="FGK838" s="163"/>
      <c r="FGL838" s="163"/>
      <c r="FGM838" s="163"/>
      <c r="FGN838" s="163"/>
      <c r="FGO838" s="163"/>
      <c r="FGP838" s="163"/>
      <c r="FGQ838" s="163"/>
      <c r="FGR838" s="163"/>
      <c r="FGS838" s="163"/>
      <c r="FGT838" s="163"/>
      <c r="FGU838" s="163"/>
      <c r="FGV838" s="163"/>
      <c r="FGW838" s="163"/>
      <c r="FGX838" s="163"/>
      <c r="FGY838" s="163"/>
      <c r="FGZ838" s="163"/>
      <c r="FHA838" s="163"/>
      <c r="FHB838" s="163"/>
      <c r="FHC838" s="163"/>
      <c r="FHD838" s="163"/>
      <c r="FHE838" s="163"/>
      <c r="FHF838" s="163"/>
      <c r="FHG838" s="163"/>
      <c r="FHH838" s="163"/>
      <c r="FHI838" s="163"/>
      <c r="FHJ838" s="163"/>
      <c r="FHK838" s="163"/>
      <c r="FHL838" s="163"/>
      <c r="FHM838" s="163"/>
      <c r="FHN838" s="163"/>
      <c r="FHO838" s="163"/>
      <c r="FHP838" s="163"/>
      <c r="FHQ838" s="163"/>
      <c r="FHR838" s="163"/>
      <c r="FHS838" s="163"/>
      <c r="FHT838" s="163"/>
      <c r="FHU838" s="163"/>
      <c r="FHV838" s="163"/>
      <c r="FHW838" s="163"/>
      <c r="FHX838" s="163"/>
      <c r="FHY838" s="163"/>
      <c r="FHZ838" s="163"/>
      <c r="FIA838" s="163"/>
      <c r="FIB838" s="163"/>
      <c r="FIC838" s="163"/>
      <c r="FID838" s="163"/>
      <c r="FIE838" s="163"/>
      <c r="FIF838" s="163"/>
      <c r="FIG838" s="163"/>
      <c r="FIH838" s="163"/>
      <c r="FII838" s="163"/>
      <c r="FIJ838" s="163"/>
      <c r="FIK838" s="163"/>
      <c r="FIL838" s="163"/>
      <c r="FIM838" s="163"/>
      <c r="FIN838" s="163"/>
      <c r="FIO838" s="163"/>
      <c r="FIP838" s="163"/>
      <c r="FIQ838" s="163"/>
      <c r="FIR838" s="163"/>
      <c r="FIS838" s="163"/>
      <c r="FIT838" s="163"/>
      <c r="FIU838" s="163"/>
      <c r="FIV838" s="163"/>
      <c r="FIW838" s="163"/>
      <c r="FIX838" s="163"/>
      <c r="FIY838" s="163"/>
      <c r="FIZ838" s="163"/>
      <c r="FJA838" s="163"/>
      <c r="FJB838" s="163"/>
      <c r="FJC838" s="163"/>
      <c r="FJD838" s="163"/>
      <c r="FJE838" s="163"/>
      <c r="FJF838" s="163"/>
      <c r="FJG838" s="163"/>
      <c r="FJH838" s="163"/>
      <c r="FJI838" s="163"/>
      <c r="FJJ838" s="163"/>
      <c r="FJK838" s="163"/>
      <c r="FJL838" s="163"/>
      <c r="FJM838" s="163"/>
      <c r="FJN838" s="163"/>
      <c r="FJO838" s="163"/>
      <c r="FJP838" s="163"/>
      <c r="FJQ838" s="163"/>
      <c r="FJR838" s="163"/>
      <c r="FJS838" s="163"/>
      <c r="FJT838" s="163"/>
      <c r="FJU838" s="163"/>
      <c r="FJV838" s="163"/>
      <c r="FJW838" s="163"/>
      <c r="FJX838" s="163"/>
      <c r="FJY838" s="163"/>
      <c r="FJZ838" s="163"/>
      <c r="FKA838" s="163"/>
      <c r="FKB838" s="163"/>
      <c r="FKC838" s="163"/>
      <c r="FKD838" s="163"/>
      <c r="FKE838" s="163"/>
      <c r="FKF838" s="163"/>
      <c r="FKG838" s="163"/>
      <c r="FKH838" s="163"/>
      <c r="FKI838" s="163"/>
      <c r="FKJ838" s="163"/>
      <c r="FKK838" s="163"/>
      <c r="FKL838" s="163"/>
      <c r="FKM838" s="163"/>
      <c r="FKN838" s="163"/>
      <c r="FKO838" s="163"/>
      <c r="FKP838" s="163"/>
      <c r="FKQ838" s="163"/>
      <c r="FKR838" s="163"/>
      <c r="FKS838" s="163"/>
      <c r="FKT838" s="163"/>
      <c r="FKU838" s="163"/>
      <c r="FKV838" s="163"/>
      <c r="FKW838" s="163"/>
      <c r="FKX838" s="163"/>
      <c r="FKY838" s="163"/>
      <c r="FKZ838" s="163"/>
      <c r="FLA838" s="163"/>
      <c r="FLB838" s="163"/>
      <c r="FLC838" s="163"/>
      <c r="FLD838" s="163"/>
      <c r="FLE838" s="163"/>
      <c r="FLF838" s="163"/>
      <c r="FLG838" s="163"/>
      <c r="FLH838" s="163"/>
      <c r="FLI838" s="163"/>
      <c r="FLJ838" s="163"/>
      <c r="FLK838" s="163"/>
      <c r="FLL838" s="163"/>
      <c r="FLM838" s="163"/>
      <c r="FLN838" s="163"/>
      <c r="FLO838" s="163"/>
      <c r="FLP838" s="163"/>
      <c r="FLQ838" s="163"/>
      <c r="FLR838" s="163"/>
      <c r="FLS838" s="163"/>
      <c r="FLT838" s="163"/>
      <c r="FLU838" s="163"/>
      <c r="FLV838" s="163"/>
      <c r="FLW838" s="163"/>
      <c r="FLX838" s="163"/>
      <c r="FLY838" s="163"/>
      <c r="FLZ838" s="163"/>
      <c r="FMA838" s="163"/>
      <c r="FMB838" s="163"/>
      <c r="FMC838" s="163"/>
      <c r="FMD838" s="163"/>
      <c r="FME838" s="163"/>
      <c r="FMF838" s="163"/>
      <c r="FMG838" s="163"/>
      <c r="FMH838" s="163"/>
      <c r="FMI838" s="163"/>
      <c r="FMJ838" s="163"/>
      <c r="FMK838" s="163"/>
      <c r="FML838" s="163"/>
      <c r="FMM838" s="163"/>
      <c r="FMN838" s="163"/>
      <c r="FMO838" s="163"/>
      <c r="FMP838" s="163"/>
      <c r="FMQ838" s="163"/>
      <c r="FMR838" s="163"/>
      <c r="FMS838" s="163"/>
      <c r="FMT838" s="163"/>
      <c r="FMU838" s="163"/>
      <c r="FMV838" s="163"/>
      <c r="FMW838" s="163"/>
      <c r="FMX838" s="163"/>
      <c r="FMY838" s="163"/>
      <c r="FMZ838" s="163"/>
      <c r="FNA838" s="163"/>
      <c r="FNB838" s="163"/>
      <c r="FNC838" s="163"/>
      <c r="FND838" s="163"/>
      <c r="FNE838" s="163"/>
      <c r="FNF838" s="163"/>
      <c r="FNG838" s="163"/>
      <c r="FNH838" s="163"/>
      <c r="FNI838" s="163"/>
      <c r="FNJ838" s="163"/>
      <c r="FNK838" s="163"/>
      <c r="FNL838" s="163"/>
      <c r="FNM838" s="163"/>
      <c r="FNN838" s="163"/>
      <c r="FNO838" s="163"/>
      <c r="FNP838" s="163"/>
      <c r="FNQ838" s="163"/>
      <c r="FNR838" s="163"/>
      <c r="FNS838" s="163"/>
      <c r="FNT838" s="163"/>
      <c r="FNU838" s="163"/>
      <c r="FNV838" s="163"/>
      <c r="FNW838" s="163"/>
      <c r="FNX838" s="163"/>
      <c r="FNY838" s="163"/>
      <c r="FNZ838" s="163"/>
      <c r="FOA838" s="163"/>
      <c r="FOB838" s="163"/>
      <c r="FOC838" s="163"/>
      <c r="FOD838" s="163"/>
      <c r="FOE838" s="163"/>
      <c r="FOF838" s="163"/>
      <c r="FOG838" s="163"/>
      <c r="FOH838" s="163"/>
      <c r="FOI838" s="163"/>
      <c r="FOJ838" s="163"/>
      <c r="FOK838" s="163"/>
      <c r="FOL838" s="163"/>
      <c r="FOM838" s="163"/>
      <c r="FON838" s="163"/>
      <c r="FOO838" s="163"/>
      <c r="FOP838" s="163"/>
      <c r="FOQ838" s="163"/>
      <c r="FOR838" s="163"/>
      <c r="FOS838" s="163"/>
      <c r="FOT838" s="163"/>
      <c r="FOU838" s="163"/>
      <c r="FOV838" s="163"/>
      <c r="FOW838" s="163"/>
      <c r="FOX838" s="163"/>
      <c r="FOY838" s="163"/>
      <c r="FOZ838" s="163"/>
      <c r="FPA838" s="163"/>
      <c r="FPB838" s="163"/>
      <c r="FPC838" s="163"/>
      <c r="FPD838" s="163"/>
      <c r="FPE838" s="163"/>
      <c r="FPF838" s="163"/>
      <c r="FPG838" s="163"/>
      <c r="FPH838" s="163"/>
      <c r="FPI838" s="163"/>
      <c r="FPJ838" s="163"/>
      <c r="FPK838" s="163"/>
      <c r="FPL838" s="163"/>
      <c r="FPM838" s="163"/>
      <c r="FPN838" s="163"/>
      <c r="FPO838" s="163"/>
      <c r="FPP838" s="163"/>
      <c r="FPQ838" s="163"/>
      <c r="FPR838" s="163"/>
      <c r="FPS838" s="163"/>
      <c r="FPT838" s="163"/>
      <c r="FPU838" s="163"/>
      <c r="FPV838" s="163"/>
      <c r="FPW838" s="163"/>
      <c r="FPX838" s="163"/>
      <c r="FPY838" s="163"/>
      <c r="FPZ838" s="163"/>
      <c r="FQA838" s="163"/>
      <c r="FQB838" s="163"/>
      <c r="FQC838" s="163"/>
      <c r="FQD838" s="163"/>
      <c r="FQE838" s="163"/>
      <c r="FQF838" s="163"/>
      <c r="FQG838" s="163"/>
      <c r="FQH838" s="163"/>
      <c r="FQI838" s="163"/>
      <c r="FQJ838" s="163"/>
      <c r="FQK838" s="163"/>
      <c r="FQL838" s="163"/>
      <c r="FQM838" s="163"/>
      <c r="FQN838" s="163"/>
      <c r="FQO838" s="163"/>
      <c r="FQP838" s="163"/>
      <c r="FQQ838" s="163"/>
      <c r="FQR838" s="163"/>
      <c r="FQS838" s="163"/>
      <c r="FQT838" s="163"/>
      <c r="FQU838" s="163"/>
      <c r="FQV838" s="163"/>
      <c r="FQW838" s="163"/>
      <c r="FQX838" s="163"/>
      <c r="FQY838" s="163"/>
      <c r="FQZ838" s="163"/>
      <c r="FRA838" s="163"/>
      <c r="FRB838" s="163"/>
      <c r="FRC838" s="163"/>
      <c r="FRD838" s="163"/>
      <c r="FRE838" s="163"/>
      <c r="FRF838" s="163"/>
      <c r="FRG838" s="163"/>
      <c r="FRH838" s="163"/>
      <c r="FRI838" s="163"/>
      <c r="FRJ838" s="163"/>
      <c r="FRK838" s="163"/>
      <c r="FRL838" s="163"/>
      <c r="FRM838" s="163"/>
      <c r="FRN838" s="163"/>
      <c r="FRO838" s="163"/>
      <c r="FRP838" s="163"/>
      <c r="FRQ838" s="163"/>
      <c r="FRR838" s="163"/>
      <c r="FRS838" s="163"/>
      <c r="FRT838" s="163"/>
      <c r="FRU838" s="163"/>
      <c r="FRV838" s="163"/>
      <c r="FRW838" s="163"/>
      <c r="FRX838" s="163"/>
      <c r="FRY838" s="163"/>
      <c r="FRZ838" s="163"/>
      <c r="FSA838" s="163"/>
      <c r="FSB838" s="163"/>
      <c r="FSC838" s="163"/>
      <c r="FSD838" s="163"/>
      <c r="FSE838" s="163"/>
      <c r="FSF838" s="163"/>
      <c r="FSG838" s="163"/>
      <c r="FSH838" s="163"/>
      <c r="FSI838" s="163"/>
      <c r="FSJ838" s="163"/>
      <c r="FSK838" s="163"/>
      <c r="FSL838" s="163"/>
      <c r="FSM838" s="163"/>
      <c r="FSN838" s="163"/>
      <c r="FSO838" s="163"/>
      <c r="FSP838" s="163"/>
      <c r="FSQ838" s="163"/>
      <c r="FSR838" s="163"/>
      <c r="FSS838" s="163"/>
      <c r="FST838" s="163"/>
      <c r="FSU838" s="163"/>
      <c r="FSV838" s="163"/>
      <c r="FSW838" s="163"/>
      <c r="FSX838" s="163"/>
      <c r="FSY838" s="163"/>
      <c r="FSZ838" s="163"/>
      <c r="FTA838" s="163"/>
      <c r="FTB838" s="163"/>
      <c r="FTC838" s="163"/>
      <c r="FTD838" s="163"/>
      <c r="FTE838" s="163"/>
      <c r="FTF838" s="163"/>
      <c r="FTG838" s="163"/>
      <c r="FTH838" s="163"/>
      <c r="FTI838" s="163"/>
      <c r="FTJ838" s="163"/>
      <c r="FTK838" s="163"/>
      <c r="FTL838" s="163"/>
      <c r="FTM838" s="163"/>
      <c r="FTN838" s="163"/>
      <c r="FTO838" s="163"/>
      <c r="FTP838" s="163"/>
      <c r="FTQ838" s="163"/>
      <c r="FTR838" s="163"/>
      <c r="FTS838" s="163"/>
      <c r="FTT838" s="163"/>
      <c r="FTU838" s="163"/>
      <c r="FTV838" s="163"/>
      <c r="FTW838" s="163"/>
      <c r="FTX838" s="163"/>
      <c r="FTY838" s="163"/>
      <c r="FTZ838" s="163"/>
      <c r="FUA838" s="163"/>
      <c r="FUB838" s="163"/>
      <c r="FUC838" s="163"/>
      <c r="FUD838" s="163"/>
      <c r="FUE838" s="163"/>
      <c r="FUF838" s="163"/>
      <c r="FUG838" s="163"/>
      <c r="FUH838" s="163"/>
      <c r="FUI838" s="163"/>
      <c r="FUJ838" s="163"/>
      <c r="FUK838" s="163"/>
      <c r="FUL838" s="163"/>
      <c r="FUM838" s="163"/>
      <c r="FUN838" s="163"/>
      <c r="FUO838" s="163"/>
      <c r="FUP838" s="163"/>
      <c r="FUQ838" s="163"/>
      <c r="FUR838" s="163"/>
      <c r="FUS838" s="163"/>
      <c r="FUT838" s="163"/>
      <c r="FUU838" s="163"/>
      <c r="FUV838" s="163"/>
      <c r="FUW838" s="163"/>
      <c r="FUX838" s="163"/>
      <c r="FUY838" s="163"/>
      <c r="FUZ838" s="163"/>
      <c r="FVA838" s="163"/>
      <c r="FVB838" s="163"/>
      <c r="FVC838" s="163"/>
      <c r="FVD838" s="163"/>
      <c r="FVE838" s="163"/>
      <c r="FVF838" s="163"/>
      <c r="FVG838" s="163"/>
      <c r="FVH838" s="163"/>
      <c r="FVI838" s="163"/>
      <c r="FVJ838" s="163"/>
      <c r="FVK838" s="163"/>
      <c r="FVL838" s="163"/>
      <c r="FVM838" s="163"/>
      <c r="FVN838" s="163"/>
      <c r="FVO838" s="163"/>
      <c r="FVP838" s="163"/>
      <c r="FVQ838" s="163"/>
      <c r="FVR838" s="163"/>
      <c r="FVS838" s="163"/>
      <c r="FVT838" s="163"/>
      <c r="FVU838" s="163"/>
      <c r="FVV838" s="163"/>
      <c r="FVW838" s="163"/>
      <c r="FVX838" s="163"/>
      <c r="FVY838" s="163"/>
      <c r="FVZ838" s="163"/>
      <c r="FWA838" s="163"/>
      <c r="FWB838" s="163"/>
      <c r="FWC838" s="163"/>
      <c r="FWD838" s="163"/>
      <c r="FWE838" s="163"/>
      <c r="FWF838" s="163"/>
      <c r="FWG838" s="163"/>
      <c r="FWH838" s="163"/>
      <c r="FWI838" s="163"/>
      <c r="FWJ838" s="163"/>
      <c r="FWK838" s="163"/>
      <c r="FWL838" s="163"/>
      <c r="FWM838" s="163"/>
      <c r="FWN838" s="163"/>
      <c r="FWO838" s="163"/>
      <c r="FWP838" s="163"/>
      <c r="FWQ838" s="163"/>
      <c r="FWR838" s="163"/>
      <c r="FWS838" s="163"/>
      <c r="FWT838" s="163"/>
      <c r="FWU838" s="163"/>
      <c r="FWV838" s="163"/>
      <c r="FWW838" s="163"/>
      <c r="FWX838" s="163"/>
      <c r="FWY838" s="163"/>
      <c r="FWZ838" s="163"/>
      <c r="FXA838" s="163"/>
      <c r="FXB838" s="163"/>
      <c r="FXC838" s="163"/>
      <c r="FXD838" s="163"/>
      <c r="FXE838" s="163"/>
      <c r="FXF838" s="163"/>
      <c r="FXG838" s="163"/>
      <c r="FXH838" s="163"/>
      <c r="FXI838" s="163"/>
      <c r="FXJ838" s="163"/>
      <c r="FXK838" s="163"/>
      <c r="FXL838" s="163"/>
      <c r="FXM838" s="163"/>
      <c r="FXN838" s="163"/>
      <c r="FXO838" s="163"/>
      <c r="FXP838" s="163"/>
      <c r="FXQ838" s="163"/>
      <c r="FXR838" s="163"/>
      <c r="FXS838" s="163"/>
      <c r="FXT838" s="163"/>
      <c r="FXU838" s="163"/>
      <c r="FXV838" s="163"/>
      <c r="FXW838" s="163"/>
      <c r="FXX838" s="163"/>
      <c r="FXY838" s="163"/>
      <c r="FXZ838" s="163"/>
      <c r="FYA838" s="163"/>
      <c r="FYB838" s="163"/>
      <c r="FYC838" s="163"/>
      <c r="FYD838" s="163"/>
      <c r="FYE838" s="163"/>
      <c r="FYF838" s="163"/>
      <c r="FYG838" s="163"/>
      <c r="FYH838" s="163"/>
      <c r="FYI838" s="163"/>
      <c r="FYJ838" s="163"/>
      <c r="FYK838" s="163"/>
      <c r="FYL838" s="163"/>
      <c r="FYM838" s="163"/>
      <c r="FYN838" s="163"/>
      <c r="FYO838" s="163"/>
      <c r="FYP838" s="163"/>
      <c r="FYQ838" s="163"/>
      <c r="FYR838" s="163"/>
      <c r="FYS838" s="163"/>
      <c r="FYT838" s="163"/>
      <c r="FYU838" s="163"/>
      <c r="FYV838" s="163"/>
      <c r="FYW838" s="163"/>
      <c r="FYX838" s="163"/>
      <c r="FYY838" s="163"/>
      <c r="FYZ838" s="163"/>
      <c r="FZA838" s="163"/>
      <c r="FZB838" s="163"/>
      <c r="FZC838" s="163"/>
      <c r="FZD838" s="163"/>
      <c r="FZE838" s="163"/>
      <c r="FZF838" s="163"/>
      <c r="FZG838" s="163"/>
      <c r="FZH838" s="163"/>
      <c r="FZI838" s="163"/>
      <c r="FZJ838" s="163"/>
      <c r="FZK838" s="163"/>
      <c r="FZL838" s="163"/>
      <c r="FZM838" s="163"/>
      <c r="FZN838" s="163"/>
      <c r="FZO838" s="163"/>
      <c r="FZP838" s="163"/>
      <c r="FZQ838" s="163"/>
      <c r="FZR838" s="163"/>
      <c r="FZS838" s="163"/>
      <c r="FZT838" s="163"/>
      <c r="FZU838" s="163"/>
      <c r="FZV838" s="163"/>
      <c r="FZW838" s="163"/>
      <c r="FZX838" s="163"/>
      <c r="FZY838" s="163"/>
      <c r="FZZ838" s="163"/>
      <c r="GAA838" s="163"/>
      <c r="GAB838" s="163"/>
      <c r="GAC838" s="163"/>
      <c r="GAD838" s="163"/>
      <c r="GAE838" s="163"/>
      <c r="GAF838" s="163"/>
      <c r="GAG838" s="163"/>
      <c r="GAH838" s="163"/>
      <c r="GAI838" s="163"/>
      <c r="GAJ838" s="163"/>
      <c r="GAK838" s="163"/>
      <c r="GAL838" s="163"/>
      <c r="GAM838" s="163"/>
      <c r="GAN838" s="163"/>
      <c r="GAO838" s="163"/>
      <c r="GAP838" s="163"/>
      <c r="GAQ838" s="163"/>
      <c r="GAR838" s="163"/>
      <c r="GAS838" s="163"/>
      <c r="GAT838" s="163"/>
      <c r="GAU838" s="163"/>
      <c r="GAV838" s="163"/>
      <c r="GAW838" s="163"/>
      <c r="GAX838" s="163"/>
      <c r="GAY838" s="163"/>
      <c r="GAZ838" s="163"/>
      <c r="GBA838" s="163"/>
      <c r="GBB838" s="163"/>
      <c r="GBC838" s="163"/>
      <c r="GBD838" s="163"/>
      <c r="GBE838" s="163"/>
      <c r="GBF838" s="163"/>
      <c r="GBG838" s="163"/>
      <c r="GBH838" s="163"/>
      <c r="GBI838" s="163"/>
      <c r="GBJ838" s="163"/>
      <c r="GBK838" s="163"/>
      <c r="GBL838" s="163"/>
      <c r="GBM838" s="163"/>
      <c r="GBN838" s="163"/>
      <c r="GBO838" s="163"/>
      <c r="GBP838" s="163"/>
      <c r="GBQ838" s="163"/>
      <c r="GBR838" s="163"/>
      <c r="GBS838" s="163"/>
      <c r="GBT838" s="163"/>
      <c r="GBU838" s="163"/>
      <c r="GBV838" s="163"/>
      <c r="GBW838" s="163"/>
      <c r="GBX838" s="163"/>
      <c r="GBY838" s="163"/>
      <c r="GBZ838" s="163"/>
      <c r="GCA838" s="163"/>
      <c r="GCB838" s="163"/>
      <c r="GCC838" s="163"/>
      <c r="GCD838" s="163"/>
      <c r="GCE838" s="163"/>
      <c r="GCF838" s="163"/>
      <c r="GCG838" s="163"/>
      <c r="GCH838" s="163"/>
      <c r="GCI838" s="163"/>
      <c r="GCJ838" s="163"/>
      <c r="GCK838" s="163"/>
      <c r="GCL838" s="163"/>
      <c r="GCM838" s="163"/>
      <c r="GCN838" s="163"/>
      <c r="GCO838" s="163"/>
      <c r="GCP838" s="163"/>
      <c r="GCQ838" s="163"/>
      <c r="GCR838" s="163"/>
      <c r="GCS838" s="163"/>
      <c r="GCT838" s="163"/>
      <c r="GCU838" s="163"/>
      <c r="GCV838" s="163"/>
      <c r="GCW838" s="163"/>
      <c r="GCX838" s="163"/>
      <c r="GCY838" s="163"/>
      <c r="GCZ838" s="163"/>
      <c r="GDA838" s="163"/>
      <c r="GDB838" s="163"/>
      <c r="GDC838" s="163"/>
      <c r="GDD838" s="163"/>
      <c r="GDE838" s="163"/>
      <c r="GDF838" s="163"/>
      <c r="GDG838" s="163"/>
      <c r="GDH838" s="163"/>
      <c r="GDI838" s="163"/>
      <c r="GDJ838" s="163"/>
      <c r="GDK838" s="163"/>
      <c r="GDL838" s="163"/>
      <c r="GDM838" s="163"/>
      <c r="GDN838" s="163"/>
      <c r="GDO838" s="163"/>
      <c r="GDP838" s="163"/>
      <c r="GDQ838" s="163"/>
      <c r="GDR838" s="163"/>
      <c r="GDS838" s="163"/>
      <c r="GDT838" s="163"/>
      <c r="GDU838" s="163"/>
      <c r="GDV838" s="163"/>
      <c r="GDW838" s="163"/>
      <c r="GDX838" s="163"/>
      <c r="GDY838" s="163"/>
      <c r="GDZ838" s="163"/>
      <c r="GEA838" s="163"/>
      <c r="GEB838" s="163"/>
      <c r="GEC838" s="163"/>
      <c r="GED838" s="163"/>
      <c r="GEE838" s="163"/>
      <c r="GEF838" s="163"/>
      <c r="GEG838" s="163"/>
      <c r="GEH838" s="163"/>
      <c r="GEI838" s="163"/>
      <c r="GEJ838" s="163"/>
      <c r="GEK838" s="163"/>
      <c r="GEL838" s="163"/>
      <c r="GEM838" s="163"/>
      <c r="GEN838" s="163"/>
      <c r="GEO838" s="163"/>
      <c r="GEP838" s="163"/>
      <c r="GEQ838" s="163"/>
      <c r="GER838" s="163"/>
      <c r="GES838" s="163"/>
      <c r="GET838" s="163"/>
      <c r="GEU838" s="163"/>
      <c r="GEV838" s="163"/>
      <c r="GEW838" s="163"/>
      <c r="GEX838" s="163"/>
      <c r="GEY838" s="163"/>
      <c r="GEZ838" s="163"/>
      <c r="GFA838" s="163"/>
      <c r="GFB838" s="163"/>
      <c r="GFC838" s="163"/>
      <c r="GFD838" s="163"/>
      <c r="GFE838" s="163"/>
      <c r="GFF838" s="163"/>
      <c r="GFG838" s="163"/>
      <c r="GFH838" s="163"/>
      <c r="GFI838" s="163"/>
      <c r="GFJ838" s="163"/>
      <c r="GFK838" s="163"/>
      <c r="GFL838" s="163"/>
      <c r="GFM838" s="163"/>
      <c r="GFN838" s="163"/>
      <c r="GFO838" s="163"/>
      <c r="GFP838" s="163"/>
      <c r="GFQ838" s="163"/>
      <c r="GFR838" s="163"/>
      <c r="GFS838" s="163"/>
      <c r="GFT838" s="163"/>
      <c r="GFU838" s="163"/>
      <c r="GFV838" s="163"/>
      <c r="GFW838" s="163"/>
      <c r="GFX838" s="163"/>
      <c r="GFY838" s="163"/>
      <c r="GFZ838" s="163"/>
      <c r="GGA838" s="163"/>
      <c r="GGB838" s="163"/>
      <c r="GGC838" s="163"/>
      <c r="GGD838" s="163"/>
      <c r="GGE838" s="163"/>
      <c r="GGF838" s="163"/>
      <c r="GGG838" s="163"/>
      <c r="GGH838" s="163"/>
      <c r="GGI838" s="163"/>
      <c r="GGJ838" s="163"/>
      <c r="GGK838" s="163"/>
      <c r="GGL838" s="163"/>
      <c r="GGM838" s="163"/>
      <c r="GGN838" s="163"/>
      <c r="GGO838" s="163"/>
      <c r="GGP838" s="163"/>
      <c r="GGQ838" s="163"/>
      <c r="GGR838" s="163"/>
      <c r="GGS838" s="163"/>
      <c r="GGT838" s="163"/>
      <c r="GGU838" s="163"/>
      <c r="GGV838" s="163"/>
      <c r="GGW838" s="163"/>
      <c r="GGX838" s="163"/>
      <c r="GGY838" s="163"/>
      <c r="GGZ838" s="163"/>
      <c r="GHA838" s="163"/>
      <c r="GHB838" s="163"/>
      <c r="GHC838" s="163"/>
      <c r="GHD838" s="163"/>
      <c r="GHE838" s="163"/>
      <c r="GHF838" s="163"/>
      <c r="GHG838" s="163"/>
      <c r="GHH838" s="163"/>
      <c r="GHI838" s="163"/>
      <c r="GHJ838" s="163"/>
      <c r="GHK838" s="163"/>
      <c r="GHL838" s="163"/>
      <c r="GHM838" s="163"/>
      <c r="GHN838" s="163"/>
      <c r="GHO838" s="163"/>
      <c r="GHP838" s="163"/>
      <c r="GHQ838" s="163"/>
      <c r="GHR838" s="163"/>
      <c r="GHS838" s="163"/>
      <c r="GHT838" s="163"/>
      <c r="GHU838" s="163"/>
      <c r="GHV838" s="163"/>
      <c r="GHW838" s="163"/>
      <c r="GHX838" s="163"/>
      <c r="GHY838" s="163"/>
      <c r="GHZ838" s="163"/>
      <c r="GIA838" s="163"/>
      <c r="GIB838" s="163"/>
      <c r="GIC838" s="163"/>
      <c r="GID838" s="163"/>
      <c r="GIE838" s="163"/>
      <c r="GIF838" s="163"/>
      <c r="GIG838" s="163"/>
      <c r="GIH838" s="163"/>
      <c r="GII838" s="163"/>
      <c r="GIJ838" s="163"/>
      <c r="GIK838" s="163"/>
      <c r="GIL838" s="163"/>
      <c r="GIM838" s="163"/>
      <c r="GIN838" s="163"/>
      <c r="GIO838" s="163"/>
      <c r="GIP838" s="163"/>
      <c r="GIQ838" s="163"/>
      <c r="GIR838" s="163"/>
      <c r="GIS838" s="163"/>
      <c r="GIT838" s="163"/>
      <c r="GIU838" s="163"/>
      <c r="GIV838" s="163"/>
      <c r="GIW838" s="163"/>
      <c r="GIX838" s="163"/>
      <c r="GIY838" s="163"/>
      <c r="GIZ838" s="163"/>
      <c r="GJA838" s="163"/>
      <c r="GJB838" s="163"/>
      <c r="GJC838" s="163"/>
      <c r="GJD838" s="163"/>
      <c r="GJE838" s="163"/>
      <c r="GJF838" s="163"/>
      <c r="GJG838" s="163"/>
      <c r="GJH838" s="163"/>
      <c r="GJI838" s="163"/>
      <c r="GJJ838" s="163"/>
      <c r="GJK838" s="163"/>
      <c r="GJL838" s="163"/>
      <c r="GJM838" s="163"/>
      <c r="GJN838" s="163"/>
      <c r="GJO838" s="163"/>
      <c r="GJP838" s="163"/>
      <c r="GJQ838" s="163"/>
      <c r="GJR838" s="163"/>
      <c r="GJS838" s="163"/>
      <c r="GJT838" s="163"/>
      <c r="GJU838" s="163"/>
      <c r="GJV838" s="163"/>
      <c r="GJW838" s="163"/>
      <c r="GJX838" s="163"/>
      <c r="GJY838" s="163"/>
      <c r="GJZ838" s="163"/>
      <c r="GKA838" s="163"/>
      <c r="GKB838" s="163"/>
      <c r="GKC838" s="163"/>
      <c r="GKD838" s="163"/>
      <c r="GKE838" s="163"/>
      <c r="GKF838" s="163"/>
      <c r="GKG838" s="163"/>
      <c r="GKH838" s="163"/>
      <c r="GKI838" s="163"/>
      <c r="GKJ838" s="163"/>
      <c r="GKK838" s="163"/>
      <c r="GKL838" s="163"/>
      <c r="GKM838" s="163"/>
      <c r="GKN838" s="163"/>
      <c r="GKO838" s="163"/>
      <c r="GKP838" s="163"/>
      <c r="GKQ838" s="163"/>
      <c r="GKR838" s="163"/>
      <c r="GKS838" s="163"/>
      <c r="GKT838" s="163"/>
      <c r="GKU838" s="163"/>
      <c r="GKV838" s="163"/>
      <c r="GKW838" s="163"/>
      <c r="GKX838" s="163"/>
      <c r="GKY838" s="163"/>
      <c r="GKZ838" s="163"/>
      <c r="GLA838" s="163"/>
      <c r="GLB838" s="163"/>
      <c r="GLC838" s="163"/>
      <c r="GLD838" s="163"/>
      <c r="GLE838" s="163"/>
      <c r="GLF838" s="163"/>
      <c r="GLG838" s="163"/>
      <c r="GLH838" s="163"/>
      <c r="GLI838" s="163"/>
      <c r="GLJ838" s="163"/>
      <c r="GLK838" s="163"/>
      <c r="GLL838" s="163"/>
      <c r="GLM838" s="163"/>
      <c r="GLN838" s="163"/>
      <c r="GLO838" s="163"/>
      <c r="GLP838" s="163"/>
      <c r="GLQ838" s="163"/>
      <c r="GLR838" s="163"/>
      <c r="GLS838" s="163"/>
      <c r="GLT838" s="163"/>
      <c r="GLU838" s="163"/>
      <c r="GLV838" s="163"/>
      <c r="GLW838" s="163"/>
      <c r="GLX838" s="163"/>
      <c r="GLY838" s="163"/>
      <c r="GLZ838" s="163"/>
      <c r="GMA838" s="163"/>
      <c r="GMB838" s="163"/>
      <c r="GMC838" s="163"/>
      <c r="GMD838" s="163"/>
      <c r="GME838" s="163"/>
      <c r="GMF838" s="163"/>
      <c r="GMG838" s="163"/>
      <c r="GMH838" s="163"/>
      <c r="GMI838" s="163"/>
      <c r="GMJ838" s="163"/>
      <c r="GMK838" s="163"/>
      <c r="GML838" s="163"/>
      <c r="GMM838" s="163"/>
      <c r="GMN838" s="163"/>
      <c r="GMO838" s="163"/>
      <c r="GMP838" s="163"/>
      <c r="GMQ838" s="163"/>
      <c r="GMR838" s="163"/>
      <c r="GMS838" s="163"/>
      <c r="GMT838" s="163"/>
      <c r="GMU838" s="163"/>
      <c r="GMV838" s="163"/>
      <c r="GMW838" s="163"/>
      <c r="GMX838" s="163"/>
      <c r="GMY838" s="163"/>
      <c r="GMZ838" s="163"/>
      <c r="GNA838" s="163"/>
      <c r="GNB838" s="163"/>
      <c r="GNC838" s="163"/>
      <c r="GND838" s="163"/>
      <c r="GNE838" s="163"/>
      <c r="GNF838" s="163"/>
      <c r="GNG838" s="163"/>
      <c r="GNH838" s="163"/>
      <c r="GNI838" s="163"/>
      <c r="GNJ838" s="163"/>
      <c r="GNK838" s="163"/>
      <c r="GNL838" s="163"/>
      <c r="GNM838" s="163"/>
      <c r="GNN838" s="163"/>
      <c r="GNO838" s="163"/>
      <c r="GNP838" s="163"/>
      <c r="GNQ838" s="163"/>
      <c r="GNR838" s="163"/>
      <c r="GNS838" s="163"/>
      <c r="GNT838" s="163"/>
      <c r="GNU838" s="163"/>
      <c r="GNV838" s="163"/>
      <c r="GNW838" s="163"/>
      <c r="GNX838" s="163"/>
      <c r="GNY838" s="163"/>
      <c r="GNZ838" s="163"/>
      <c r="GOA838" s="163"/>
      <c r="GOB838" s="163"/>
      <c r="GOC838" s="163"/>
      <c r="GOD838" s="163"/>
      <c r="GOE838" s="163"/>
      <c r="GOF838" s="163"/>
      <c r="GOG838" s="163"/>
      <c r="GOH838" s="163"/>
      <c r="GOI838" s="163"/>
      <c r="GOJ838" s="163"/>
      <c r="GOK838" s="163"/>
      <c r="GOL838" s="163"/>
      <c r="GOM838" s="163"/>
      <c r="GON838" s="163"/>
      <c r="GOO838" s="163"/>
      <c r="GOP838" s="163"/>
      <c r="GOQ838" s="163"/>
      <c r="GOR838" s="163"/>
      <c r="GOS838" s="163"/>
      <c r="GOT838" s="163"/>
      <c r="GOU838" s="163"/>
      <c r="GOV838" s="163"/>
      <c r="GOW838" s="163"/>
      <c r="GOX838" s="163"/>
      <c r="GOY838" s="163"/>
      <c r="GOZ838" s="163"/>
      <c r="GPA838" s="163"/>
      <c r="GPB838" s="163"/>
      <c r="GPC838" s="163"/>
      <c r="GPD838" s="163"/>
      <c r="GPE838" s="163"/>
      <c r="GPF838" s="163"/>
      <c r="GPG838" s="163"/>
      <c r="GPH838" s="163"/>
      <c r="GPI838" s="163"/>
      <c r="GPJ838" s="163"/>
      <c r="GPK838" s="163"/>
      <c r="GPL838" s="163"/>
      <c r="GPM838" s="163"/>
      <c r="GPN838" s="163"/>
      <c r="GPO838" s="163"/>
      <c r="GPP838" s="163"/>
      <c r="GPQ838" s="163"/>
      <c r="GPR838" s="163"/>
      <c r="GPS838" s="163"/>
      <c r="GPT838" s="163"/>
      <c r="GPU838" s="163"/>
      <c r="GPV838" s="163"/>
      <c r="GPW838" s="163"/>
      <c r="GPX838" s="163"/>
      <c r="GPY838" s="163"/>
      <c r="GPZ838" s="163"/>
      <c r="GQA838" s="163"/>
      <c r="GQB838" s="163"/>
      <c r="GQC838" s="163"/>
      <c r="GQD838" s="163"/>
      <c r="GQE838" s="163"/>
      <c r="GQF838" s="163"/>
      <c r="GQG838" s="163"/>
      <c r="GQH838" s="163"/>
      <c r="GQI838" s="163"/>
      <c r="GQJ838" s="163"/>
      <c r="GQK838" s="163"/>
      <c r="GQL838" s="163"/>
      <c r="GQM838" s="163"/>
      <c r="GQN838" s="163"/>
      <c r="GQO838" s="163"/>
      <c r="GQP838" s="163"/>
      <c r="GQQ838" s="163"/>
      <c r="GQR838" s="163"/>
      <c r="GQS838" s="163"/>
      <c r="GQT838" s="163"/>
      <c r="GQU838" s="163"/>
      <c r="GQV838" s="163"/>
      <c r="GQW838" s="163"/>
      <c r="GQX838" s="163"/>
      <c r="GQY838" s="163"/>
      <c r="GQZ838" s="163"/>
      <c r="GRA838" s="163"/>
      <c r="GRB838" s="163"/>
      <c r="GRC838" s="163"/>
      <c r="GRD838" s="163"/>
      <c r="GRE838" s="163"/>
      <c r="GRF838" s="163"/>
      <c r="GRG838" s="163"/>
      <c r="GRH838" s="163"/>
      <c r="GRI838" s="163"/>
      <c r="GRJ838" s="163"/>
      <c r="GRK838" s="163"/>
      <c r="GRL838" s="163"/>
      <c r="GRM838" s="163"/>
      <c r="GRN838" s="163"/>
      <c r="GRO838" s="163"/>
      <c r="GRP838" s="163"/>
      <c r="GRQ838" s="163"/>
      <c r="GRR838" s="163"/>
      <c r="GRS838" s="163"/>
      <c r="GRT838" s="163"/>
      <c r="GRU838" s="163"/>
      <c r="GRV838" s="163"/>
      <c r="GRW838" s="163"/>
      <c r="GRX838" s="163"/>
      <c r="GRY838" s="163"/>
      <c r="GRZ838" s="163"/>
      <c r="GSA838" s="163"/>
      <c r="GSB838" s="163"/>
      <c r="GSC838" s="163"/>
      <c r="GSD838" s="163"/>
      <c r="GSE838" s="163"/>
      <c r="GSF838" s="163"/>
      <c r="GSG838" s="163"/>
      <c r="GSH838" s="163"/>
      <c r="GSI838" s="163"/>
      <c r="GSJ838" s="163"/>
      <c r="GSK838" s="163"/>
      <c r="GSL838" s="163"/>
      <c r="GSM838" s="163"/>
      <c r="GSN838" s="163"/>
      <c r="GSO838" s="163"/>
      <c r="GSP838" s="163"/>
      <c r="GSQ838" s="163"/>
      <c r="GSR838" s="163"/>
      <c r="GSS838" s="163"/>
      <c r="GST838" s="163"/>
      <c r="GSU838" s="163"/>
      <c r="GSV838" s="163"/>
      <c r="GSW838" s="163"/>
      <c r="GSX838" s="163"/>
      <c r="GSY838" s="163"/>
      <c r="GSZ838" s="163"/>
      <c r="GTA838" s="163"/>
      <c r="GTB838" s="163"/>
      <c r="GTC838" s="163"/>
      <c r="GTD838" s="163"/>
      <c r="GTE838" s="163"/>
      <c r="GTF838" s="163"/>
      <c r="GTG838" s="163"/>
      <c r="GTH838" s="163"/>
      <c r="GTI838" s="163"/>
      <c r="GTJ838" s="163"/>
      <c r="GTK838" s="163"/>
      <c r="GTL838" s="163"/>
      <c r="GTM838" s="163"/>
      <c r="GTN838" s="163"/>
      <c r="GTO838" s="163"/>
      <c r="GTP838" s="163"/>
      <c r="GTQ838" s="163"/>
      <c r="GTR838" s="163"/>
      <c r="GTS838" s="163"/>
      <c r="GTT838" s="163"/>
      <c r="GTU838" s="163"/>
      <c r="GTV838" s="163"/>
      <c r="GTW838" s="163"/>
      <c r="GTX838" s="163"/>
      <c r="GTY838" s="163"/>
      <c r="GTZ838" s="163"/>
      <c r="GUA838" s="163"/>
      <c r="GUB838" s="163"/>
      <c r="GUC838" s="163"/>
      <c r="GUD838" s="163"/>
      <c r="GUE838" s="163"/>
      <c r="GUF838" s="163"/>
      <c r="GUG838" s="163"/>
      <c r="GUH838" s="163"/>
      <c r="GUI838" s="163"/>
      <c r="GUJ838" s="163"/>
      <c r="GUK838" s="163"/>
      <c r="GUL838" s="163"/>
      <c r="GUM838" s="163"/>
      <c r="GUN838" s="163"/>
      <c r="GUO838" s="163"/>
      <c r="GUP838" s="163"/>
      <c r="GUQ838" s="163"/>
      <c r="GUR838" s="163"/>
      <c r="GUS838" s="163"/>
      <c r="GUT838" s="163"/>
      <c r="GUU838" s="163"/>
      <c r="GUV838" s="163"/>
      <c r="GUW838" s="163"/>
      <c r="GUX838" s="163"/>
      <c r="GUY838" s="163"/>
      <c r="GUZ838" s="163"/>
      <c r="GVA838" s="163"/>
      <c r="GVB838" s="163"/>
      <c r="GVC838" s="163"/>
      <c r="GVD838" s="163"/>
      <c r="GVE838" s="163"/>
      <c r="GVF838" s="163"/>
      <c r="GVG838" s="163"/>
      <c r="GVH838" s="163"/>
      <c r="GVI838" s="163"/>
      <c r="GVJ838" s="163"/>
      <c r="GVK838" s="163"/>
      <c r="GVL838" s="163"/>
      <c r="GVM838" s="163"/>
      <c r="GVN838" s="163"/>
      <c r="GVO838" s="163"/>
      <c r="GVP838" s="163"/>
      <c r="GVQ838" s="163"/>
      <c r="GVR838" s="163"/>
      <c r="GVS838" s="163"/>
      <c r="GVT838" s="163"/>
      <c r="GVU838" s="163"/>
      <c r="GVV838" s="163"/>
      <c r="GVW838" s="163"/>
      <c r="GVX838" s="163"/>
      <c r="GVY838" s="163"/>
      <c r="GVZ838" s="163"/>
      <c r="GWA838" s="163"/>
      <c r="GWB838" s="163"/>
      <c r="GWC838" s="163"/>
      <c r="GWD838" s="163"/>
      <c r="GWE838" s="163"/>
      <c r="GWF838" s="163"/>
      <c r="GWG838" s="163"/>
      <c r="GWH838" s="163"/>
      <c r="GWI838" s="163"/>
      <c r="GWJ838" s="163"/>
      <c r="GWK838" s="163"/>
      <c r="GWL838" s="163"/>
      <c r="GWM838" s="163"/>
      <c r="GWN838" s="163"/>
      <c r="GWO838" s="163"/>
      <c r="GWP838" s="163"/>
      <c r="GWQ838" s="163"/>
      <c r="GWR838" s="163"/>
      <c r="GWS838" s="163"/>
      <c r="GWT838" s="163"/>
      <c r="GWU838" s="163"/>
      <c r="GWV838" s="163"/>
      <c r="GWW838" s="163"/>
      <c r="GWX838" s="163"/>
      <c r="GWY838" s="163"/>
      <c r="GWZ838" s="163"/>
      <c r="GXA838" s="163"/>
      <c r="GXB838" s="163"/>
      <c r="GXC838" s="163"/>
      <c r="GXD838" s="163"/>
      <c r="GXE838" s="163"/>
      <c r="GXF838" s="163"/>
      <c r="GXG838" s="163"/>
      <c r="GXH838" s="163"/>
      <c r="GXI838" s="163"/>
      <c r="GXJ838" s="163"/>
      <c r="GXK838" s="163"/>
      <c r="GXL838" s="163"/>
      <c r="GXM838" s="163"/>
      <c r="GXN838" s="163"/>
      <c r="GXO838" s="163"/>
      <c r="GXP838" s="163"/>
      <c r="GXQ838" s="163"/>
      <c r="GXR838" s="163"/>
      <c r="GXS838" s="163"/>
      <c r="GXT838" s="163"/>
      <c r="GXU838" s="163"/>
      <c r="GXV838" s="163"/>
      <c r="GXW838" s="163"/>
      <c r="GXX838" s="163"/>
      <c r="GXY838" s="163"/>
      <c r="GXZ838" s="163"/>
      <c r="GYA838" s="163"/>
      <c r="GYB838" s="163"/>
      <c r="GYC838" s="163"/>
      <c r="GYD838" s="163"/>
      <c r="GYE838" s="163"/>
      <c r="GYF838" s="163"/>
      <c r="GYG838" s="163"/>
      <c r="GYH838" s="163"/>
      <c r="GYI838" s="163"/>
      <c r="GYJ838" s="163"/>
      <c r="GYK838" s="163"/>
      <c r="GYL838" s="163"/>
      <c r="GYM838" s="163"/>
      <c r="GYN838" s="163"/>
      <c r="GYO838" s="163"/>
      <c r="GYP838" s="163"/>
      <c r="GYQ838" s="163"/>
      <c r="GYR838" s="163"/>
      <c r="GYS838" s="163"/>
      <c r="GYT838" s="163"/>
      <c r="GYU838" s="163"/>
      <c r="GYV838" s="163"/>
      <c r="GYW838" s="163"/>
      <c r="GYX838" s="163"/>
      <c r="GYY838" s="163"/>
      <c r="GYZ838" s="163"/>
      <c r="GZA838" s="163"/>
      <c r="GZB838" s="163"/>
      <c r="GZC838" s="163"/>
      <c r="GZD838" s="163"/>
      <c r="GZE838" s="163"/>
      <c r="GZF838" s="163"/>
      <c r="GZG838" s="163"/>
      <c r="GZH838" s="163"/>
      <c r="GZI838" s="163"/>
      <c r="GZJ838" s="163"/>
      <c r="GZK838" s="163"/>
      <c r="GZL838" s="163"/>
      <c r="GZM838" s="163"/>
      <c r="GZN838" s="163"/>
      <c r="GZO838" s="163"/>
      <c r="GZP838" s="163"/>
      <c r="GZQ838" s="163"/>
      <c r="GZR838" s="163"/>
      <c r="GZS838" s="163"/>
      <c r="GZT838" s="163"/>
      <c r="GZU838" s="163"/>
      <c r="GZV838" s="163"/>
      <c r="GZW838" s="163"/>
      <c r="GZX838" s="163"/>
      <c r="GZY838" s="163"/>
      <c r="GZZ838" s="163"/>
      <c r="HAA838" s="163"/>
      <c r="HAB838" s="163"/>
      <c r="HAC838" s="163"/>
      <c r="HAD838" s="163"/>
      <c r="HAE838" s="163"/>
      <c r="HAF838" s="163"/>
      <c r="HAG838" s="163"/>
      <c r="HAH838" s="163"/>
      <c r="HAI838" s="163"/>
      <c r="HAJ838" s="163"/>
      <c r="HAK838" s="163"/>
      <c r="HAL838" s="163"/>
      <c r="HAM838" s="163"/>
      <c r="HAN838" s="163"/>
      <c r="HAO838" s="163"/>
      <c r="HAP838" s="163"/>
      <c r="HAQ838" s="163"/>
      <c r="HAR838" s="163"/>
      <c r="HAS838" s="163"/>
      <c r="HAT838" s="163"/>
      <c r="HAU838" s="163"/>
      <c r="HAV838" s="163"/>
      <c r="HAW838" s="163"/>
      <c r="HAX838" s="163"/>
      <c r="HAY838" s="163"/>
      <c r="HAZ838" s="163"/>
      <c r="HBA838" s="163"/>
      <c r="HBB838" s="163"/>
      <c r="HBC838" s="163"/>
      <c r="HBD838" s="163"/>
      <c r="HBE838" s="163"/>
      <c r="HBF838" s="163"/>
      <c r="HBG838" s="163"/>
      <c r="HBH838" s="163"/>
      <c r="HBI838" s="163"/>
      <c r="HBJ838" s="163"/>
      <c r="HBK838" s="163"/>
      <c r="HBL838" s="163"/>
      <c r="HBM838" s="163"/>
      <c r="HBN838" s="163"/>
      <c r="HBO838" s="163"/>
      <c r="HBP838" s="163"/>
      <c r="HBQ838" s="163"/>
      <c r="HBR838" s="163"/>
      <c r="HBS838" s="163"/>
      <c r="HBT838" s="163"/>
      <c r="HBU838" s="163"/>
      <c r="HBV838" s="163"/>
      <c r="HBW838" s="163"/>
      <c r="HBX838" s="163"/>
      <c r="HBY838" s="163"/>
      <c r="HBZ838" s="163"/>
      <c r="HCA838" s="163"/>
      <c r="HCB838" s="163"/>
      <c r="HCC838" s="163"/>
      <c r="HCD838" s="163"/>
      <c r="HCE838" s="163"/>
      <c r="HCF838" s="163"/>
      <c r="HCG838" s="163"/>
      <c r="HCH838" s="163"/>
      <c r="HCI838" s="163"/>
      <c r="HCJ838" s="163"/>
      <c r="HCK838" s="163"/>
      <c r="HCL838" s="163"/>
      <c r="HCM838" s="163"/>
      <c r="HCN838" s="163"/>
      <c r="HCO838" s="163"/>
      <c r="HCP838" s="163"/>
      <c r="HCQ838" s="163"/>
      <c r="HCR838" s="163"/>
      <c r="HCS838" s="163"/>
      <c r="HCT838" s="163"/>
      <c r="HCU838" s="163"/>
      <c r="HCV838" s="163"/>
      <c r="HCW838" s="163"/>
      <c r="HCX838" s="163"/>
      <c r="HCY838" s="163"/>
      <c r="HCZ838" s="163"/>
      <c r="HDA838" s="163"/>
      <c r="HDB838" s="163"/>
      <c r="HDC838" s="163"/>
      <c r="HDD838" s="163"/>
      <c r="HDE838" s="163"/>
      <c r="HDF838" s="163"/>
      <c r="HDG838" s="163"/>
      <c r="HDH838" s="163"/>
      <c r="HDI838" s="163"/>
      <c r="HDJ838" s="163"/>
      <c r="HDK838" s="163"/>
      <c r="HDL838" s="163"/>
      <c r="HDM838" s="163"/>
      <c r="HDN838" s="163"/>
      <c r="HDO838" s="163"/>
      <c r="HDP838" s="163"/>
      <c r="HDQ838" s="163"/>
      <c r="HDR838" s="163"/>
      <c r="HDS838" s="163"/>
      <c r="HDT838" s="163"/>
      <c r="HDU838" s="163"/>
      <c r="HDV838" s="163"/>
      <c r="HDW838" s="163"/>
      <c r="HDX838" s="163"/>
      <c r="HDY838" s="163"/>
      <c r="HDZ838" s="163"/>
      <c r="HEA838" s="163"/>
      <c r="HEB838" s="163"/>
      <c r="HEC838" s="163"/>
      <c r="HED838" s="163"/>
      <c r="HEE838" s="163"/>
      <c r="HEF838" s="163"/>
      <c r="HEG838" s="163"/>
      <c r="HEH838" s="163"/>
      <c r="HEI838" s="163"/>
      <c r="HEJ838" s="163"/>
      <c r="HEK838" s="163"/>
      <c r="HEL838" s="163"/>
      <c r="HEM838" s="163"/>
      <c r="HEN838" s="163"/>
      <c r="HEO838" s="163"/>
      <c r="HEP838" s="163"/>
      <c r="HEQ838" s="163"/>
      <c r="HER838" s="163"/>
      <c r="HES838" s="163"/>
      <c r="HET838" s="163"/>
      <c r="HEU838" s="163"/>
      <c r="HEV838" s="163"/>
      <c r="HEW838" s="163"/>
      <c r="HEX838" s="163"/>
      <c r="HEY838" s="163"/>
      <c r="HEZ838" s="163"/>
      <c r="HFA838" s="163"/>
      <c r="HFB838" s="163"/>
      <c r="HFC838" s="163"/>
      <c r="HFD838" s="163"/>
      <c r="HFE838" s="163"/>
      <c r="HFF838" s="163"/>
      <c r="HFG838" s="163"/>
      <c r="HFH838" s="163"/>
      <c r="HFI838" s="163"/>
      <c r="HFJ838" s="163"/>
      <c r="HFK838" s="163"/>
      <c r="HFL838" s="163"/>
      <c r="HFM838" s="163"/>
      <c r="HFN838" s="163"/>
      <c r="HFO838" s="163"/>
      <c r="HFP838" s="163"/>
      <c r="HFQ838" s="163"/>
      <c r="HFR838" s="163"/>
      <c r="HFS838" s="163"/>
      <c r="HFT838" s="163"/>
      <c r="HFU838" s="163"/>
      <c r="HFV838" s="163"/>
      <c r="HFW838" s="163"/>
      <c r="HFX838" s="163"/>
      <c r="HFY838" s="163"/>
      <c r="HFZ838" s="163"/>
      <c r="HGA838" s="163"/>
      <c r="HGB838" s="163"/>
      <c r="HGC838" s="163"/>
      <c r="HGD838" s="163"/>
      <c r="HGE838" s="163"/>
      <c r="HGF838" s="163"/>
      <c r="HGG838" s="163"/>
      <c r="HGH838" s="163"/>
      <c r="HGI838" s="163"/>
      <c r="HGJ838" s="163"/>
      <c r="HGK838" s="163"/>
      <c r="HGL838" s="163"/>
      <c r="HGM838" s="163"/>
      <c r="HGN838" s="163"/>
      <c r="HGO838" s="163"/>
      <c r="HGP838" s="163"/>
      <c r="HGQ838" s="163"/>
      <c r="HGR838" s="163"/>
      <c r="HGS838" s="163"/>
      <c r="HGT838" s="163"/>
      <c r="HGU838" s="163"/>
      <c r="HGV838" s="163"/>
      <c r="HGW838" s="163"/>
      <c r="HGX838" s="163"/>
      <c r="HGY838" s="163"/>
      <c r="HGZ838" s="163"/>
      <c r="HHA838" s="163"/>
      <c r="HHB838" s="163"/>
      <c r="HHC838" s="163"/>
      <c r="HHD838" s="163"/>
      <c r="HHE838" s="163"/>
      <c r="HHF838" s="163"/>
      <c r="HHG838" s="163"/>
      <c r="HHH838" s="163"/>
      <c r="HHI838" s="163"/>
      <c r="HHJ838" s="163"/>
      <c r="HHK838" s="163"/>
      <c r="HHL838" s="163"/>
      <c r="HHM838" s="163"/>
      <c r="HHN838" s="163"/>
      <c r="HHO838" s="163"/>
      <c r="HHP838" s="163"/>
      <c r="HHQ838" s="163"/>
      <c r="HHR838" s="163"/>
      <c r="HHS838" s="163"/>
      <c r="HHT838" s="163"/>
      <c r="HHU838" s="163"/>
      <c r="HHV838" s="163"/>
      <c r="HHW838" s="163"/>
      <c r="HHX838" s="163"/>
      <c r="HHY838" s="163"/>
      <c r="HHZ838" s="163"/>
      <c r="HIA838" s="163"/>
      <c r="HIB838" s="163"/>
      <c r="HIC838" s="163"/>
      <c r="HID838" s="163"/>
      <c r="HIE838" s="163"/>
      <c r="HIF838" s="163"/>
      <c r="HIG838" s="163"/>
      <c r="HIH838" s="163"/>
      <c r="HII838" s="163"/>
      <c r="HIJ838" s="163"/>
      <c r="HIK838" s="163"/>
      <c r="HIL838" s="163"/>
      <c r="HIM838" s="163"/>
      <c r="HIN838" s="163"/>
      <c r="HIO838" s="163"/>
      <c r="HIP838" s="163"/>
      <c r="HIQ838" s="163"/>
      <c r="HIR838" s="163"/>
      <c r="HIS838" s="163"/>
      <c r="HIT838" s="163"/>
      <c r="HIU838" s="163"/>
      <c r="HIV838" s="163"/>
      <c r="HIW838" s="163"/>
      <c r="HIX838" s="163"/>
      <c r="HIY838" s="163"/>
      <c r="HIZ838" s="163"/>
      <c r="HJA838" s="163"/>
      <c r="HJB838" s="163"/>
      <c r="HJC838" s="163"/>
      <c r="HJD838" s="163"/>
      <c r="HJE838" s="163"/>
      <c r="HJF838" s="163"/>
      <c r="HJG838" s="163"/>
      <c r="HJH838" s="163"/>
      <c r="HJI838" s="163"/>
      <c r="HJJ838" s="163"/>
      <c r="HJK838" s="163"/>
      <c r="HJL838" s="163"/>
      <c r="HJM838" s="163"/>
      <c r="HJN838" s="163"/>
      <c r="HJO838" s="163"/>
      <c r="HJP838" s="163"/>
      <c r="HJQ838" s="163"/>
      <c r="HJR838" s="163"/>
      <c r="HJS838" s="163"/>
      <c r="HJT838" s="163"/>
      <c r="HJU838" s="163"/>
      <c r="HJV838" s="163"/>
      <c r="HJW838" s="163"/>
      <c r="HJX838" s="163"/>
      <c r="HJY838" s="163"/>
      <c r="HJZ838" s="163"/>
      <c r="HKA838" s="163"/>
      <c r="HKB838" s="163"/>
      <c r="HKC838" s="163"/>
      <c r="HKD838" s="163"/>
      <c r="HKE838" s="163"/>
      <c r="HKF838" s="163"/>
      <c r="HKG838" s="163"/>
      <c r="HKH838" s="163"/>
      <c r="HKI838" s="163"/>
      <c r="HKJ838" s="163"/>
      <c r="HKK838" s="163"/>
      <c r="HKL838" s="163"/>
      <c r="HKM838" s="163"/>
      <c r="HKN838" s="163"/>
      <c r="HKO838" s="163"/>
      <c r="HKP838" s="163"/>
      <c r="HKQ838" s="163"/>
      <c r="HKR838" s="163"/>
      <c r="HKS838" s="163"/>
      <c r="HKT838" s="163"/>
      <c r="HKU838" s="163"/>
      <c r="HKV838" s="163"/>
      <c r="HKW838" s="163"/>
      <c r="HKX838" s="163"/>
      <c r="HKY838" s="163"/>
      <c r="HKZ838" s="163"/>
      <c r="HLA838" s="163"/>
      <c r="HLB838" s="163"/>
      <c r="HLC838" s="163"/>
      <c r="HLD838" s="163"/>
      <c r="HLE838" s="163"/>
      <c r="HLF838" s="163"/>
      <c r="HLG838" s="163"/>
      <c r="HLH838" s="163"/>
      <c r="HLI838" s="163"/>
      <c r="HLJ838" s="163"/>
      <c r="HLK838" s="163"/>
      <c r="HLL838" s="163"/>
      <c r="HLM838" s="163"/>
      <c r="HLN838" s="163"/>
      <c r="HLO838" s="163"/>
      <c r="HLP838" s="163"/>
      <c r="HLQ838" s="163"/>
      <c r="HLR838" s="163"/>
      <c r="HLS838" s="163"/>
      <c r="HLT838" s="163"/>
      <c r="HLU838" s="163"/>
      <c r="HLV838" s="163"/>
      <c r="HLW838" s="163"/>
      <c r="HLX838" s="163"/>
      <c r="HLY838" s="163"/>
      <c r="HLZ838" s="163"/>
      <c r="HMA838" s="163"/>
      <c r="HMB838" s="163"/>
      <c r="HMC838" s="163"/>
      <c r="HMD838" s="163"/>
      <c r="HME838" s="163"/>
      <c r="HMF838" s="163"/>
      <c r="HMG838" s="163"/>
      <c r="HMH838" s="163"/>
      <c r="HMI838" s="163"/>
      <c r="HMJ838" s="163"/>
      <c r="HMK838" s="163"/>
      <c r="HML838" s="163"/>
      <c r="HMM838" s="163"/>
      <c r="HMN838" s="163"/>
      <c r="HMO838" s="163"/>
      <c r="HMP838" s="163"/>
      <c r="HMQ838" s="163"/>
      <c r="HMR838" s="163"/>
      <c r="HMS838" s="163"/>
      <c r="HMT838" s="163"/>
      <c r="HMU838" s="163"/>
      <c r="HMV838" s="163"/>
      <c r="HMW838" s="163"/>
      <c r="HMX838" s="163"/>
      <c r="HMY838" s="163"/>
      <c r="HMZ838" s="163"/>
      <c r="HNA838" s="163"/>
      <c r="HNB838" s="163"/>
      <c r="HNC838" s="163"/>
      <c r="HND838" s="163"/>
      <c r="HNE838" s="163"/>
      <c r="HNF838" s="163"/>
      <c r="HNG838" s="163"/>
      <c r="HNH838" s="163"/>
      <c r="HNI838" s="163"/>
      <c r="HNJ838" s="163"/>
      <c r="HNK838" s="163"/>
      <c r="HNL838" s="163"/>
      <c r="HNM838" s="163"/>
      <c r="HNN838" s="163"/>
      <c r="HNO838" s="163"/>
      <c r="HNP838" s="163"/>
      <c r="HNQ838" s="163"/>
      <c r="HNR838" s="163"/>
      <c r="HNS838" s="163"/>
      <c r="HNT838" s="163"/>
      <c r="HNU838" s="163"/>
      <c r="HNV838" s="163"/>
      <c r="HNW838" s="163"/>
      <c r="HNX838" s="163"/>
      <c r="HNY838" s="163"/>
      <c r="HNZ838" s="163"/>
      <c r="HOA838" s="163"/>
      <c r="HOB838" s="163"/>
      <c r="HOC838" s="163"/>
      <c r="HOD838" s="163"/>
      <c r="HOE838" s="163"/>
      <c r="HOF838" s="163"/>
      <c r="HOG838" s="163"/>
      <c r="HOH838" s="163"/>
      <c r="HOI838" s="163"/>
      <c r="HOJ838" s="163"/>
      <c r="HOK838" s="163"/>
      <c r="HOL838" s="163"/>
      <c r="HOM838" s="163"/>
      <c r="HON838" s="163"/>
      <c r="HOO838" s="163"/>
      <c r="HOP838" s="163"/>
      <c r="HOQ838" s="163"/>
      <c r="HOR838" s="163"/>
      <c r="HOS838" s="163"/>
      <c r="HOT838" s="163"/>
      <c r="HOU838" s="163"/>
      <c r="HOV838" s="163"/>
      <c r="HOW838" s="163"/>
      <c r="HOX838" s="163"/>
      <c r="HOY838" s="163"/>
      <c r="HOZ838" s="163"/>
      <c r="HPA838" s="163"/>
      <c r="HPB838" s="163"/>
      <c r="HPC838" s="163"/>
      <c r="HPD838" s="163"/>
      <c r="HPE838" s="163"/>
      <c r="HPF838" s="163"/>
      <c r="HPG838" s="163"/>
      <c r="HPH838" s="163"/>
      <c r="HPI838" s="163"/>
      <c r="HPJ838" s="163"/>
      <c r="HPK838" s="163"/>
      <c r="HPL838" s="163"/>
      <c r="HPM838" s="163"/>
      <c r="HPN838" s="163"/>
      <c r="HPO838" s="163"/>
      <c r="HPP838" s="163"/>
      <c r="HPQ838" s="163"/>
      <c r="HPR838" s="163"/>
      <c r="HPS838" s="163"/>
      <c r="HPT838" s="163"/>
      <c r="HPU838" s="163"/>
      <c r="HPV838" s="163"/>
      <c r="HPW838" s="163"/>
      <c r="HPX838" s="163"/>
      <c r="HPY838" s="163"/>
      <c r="HPZ838" s="163"/>
      <c r="HQA838" s="163"/>
      <c r="HQB838" s="163"/>
      <c r="HQC838" s="163"/>
      <c r="HQD838" s="163"/>
      <c r="HQE838" s="163"/>
      <c r="HQF838" s="163"/>
      <c r="HQG838" s="163"/>
      <c r="HQH838" s="163"/>
      <c r="HQI838" s="163"/>
      <c r="HQJ838" s="163"/>
      <c r="HQK838" s="163"/>
      <c r="HQL838" s="163"/>
      <c r="HQM838" s="163"/>
      <c r="HQN838" s="163"/>
      <c r="HQO838" s="163"/>
      <c r="HQP838" s="163"/>
      <c r="HQQ838" s="163"/>
      <c r="HQR838" s="163"/>
      <c r="HQS838" s="163"/>
      <c r="HQT838" s="163"/>
      <c r="HQU838" s="163"/>
      <c r="HQV838" s="163"/>
      <c r="HQW838" s="163"/>
      <c r="HQX838" s="163"/>
      <c r="HQY838" s="163"/>
      <c r="HQZ838" s="163"/>
      <c r="HRA838" s="163"/>
      <c r="HRB838" s="163"/>
      <c r="HRC838" s="163"/>
      <c r="HRD838" s="163"/>
      <c r="HRE838" s="163"/>
      <c r="HRF838" s="163"/>
      <c r="HRG838" s="163"/>
      <c r="HRH838" s="163"/>
      <c r="HRI838" s="163"/>
      <c r="HRJ838" s="163"/>
      <c r="HRK838" s="163"/>
      <c r="HRL838" s="163"/>
      <c r="HRM838" s="163"/>
      <c r="HRN838" s="163"/>
      <c r="HRO838" s="163"/>
      <c r="HRP838" s="163"/>
      <c r="HRQ838" s="163"/>
      <c r="HRR838" s="163"/>
      <c r="HRS838" s="163"/>
      <c r="HRT838" s="163"/>
      <c r="HRU838" s="163"/>
      <c r="HRV838" s="163"/>
      <c r="HRW838" s="163"/>
      <c r="HRX838" s="163"/>
      <c r="HRY838" s="163"/>
      <c r="HRZ838" s="163"/>
      <c r="HSA838" s="163"/>
      <c r="HSB838" s="163"/>
      <c r="HSC838" s="163"/>
      <c r="HSD838" s="163"/>
      <c r="HSE838" s="163"/>
      <c r="HSF838" s="163"/>
      <c r="HSG838" s="163"/>
      <c r="HSH838" s="163"/>
      <c r="HSI838" s="163"/>
      <c r="HSJ838" s="163"/>
      <c r="HSK838" s="163"/>
      <c r="HSL838" s="163"/>
      <c r="HSM838" s="163"/>
      <c r="HSN838" s="163"/>
      <c r="HSO838" s="163"/>
      <c r="HSP838" s="163"/>
      <c r="HSQ838" s="163"/>
      <c r="HSR838" s="163"/>
      <c r="HSS838" s="163"/>
      <c r="HST838" s="163"/>
      <c r="HSU838" s="163"/>
      <c r="HSV838" s="163"/>
      <c r="HSW838" s="163"/>
      <c r="HSX838" s="163"/>
      <c r="HSY838" s="163"/>
      <c r="HSZ838" s="163"/>
      <c r="HTA838" s="163"/>
      <c r="HTB838" s="163"/>
      <c r="HTC838" s="163"/>
      <c r="HTD838" s="163"/>
      <c r="HTE838" s="163"/>
      <c r="HTF838" s="163"/>
      <c r="HTG838" s="163"/>
      <c r="HTH838" s="163"/>
      <c r="HTI838" s="163"/>
      <c r="HTJ838" s="163"/>
      <c r="HTK838" s="163"/>
      <c r="HTL838" s="163"/>
      <c r="HTM838" s="163"/>
      <c r="HTN838" s="163"/>
      <c r="HTO838" s="163"/>
      <c r="HTP838" s="163"/>
      <c r="HTQ838" s="163"/>
      <c r="HTR838" s="163"/>
      <c r="HTS838" s="163"/>
      <c r="HTT838" s="163"/>
      <c r="HTU838" s="163"/>
      <c r="HTV838" s="163"/>
      <c r="HTW838" s="163"/>
      <c r="HTX838" s="163"/>
      <c r="HTY838" s="163"/>
      <c r="HTZ838" s="163"/>
      <c r="HUA838" s="163"/>
      <c r="HUB838" s="163"/>
      <c r="HUC838" s="163"/>
      <c r="HUD838" s="163"/>
      <c r="HUE838" s="163"/>
      <c r="HUF838" s="163"/>
      <c r="HUG838" s="163"/>
      <c r="HUH838" s="163"/>
      <c r="HUI838" s="163"/>
      <c r="HUJ838" s="163"/>
      <c r="HUK838" s="163"/>
      <c r="HUL838" s="163"/>
      <c r="HUM838" s="163"/>
      <c r="HUN838" s="163"/>
      <c r="HUO838" s="163"/>
      <c r="HUP838" s="163"/>
      <c r="HUQ838" s="163"/>
      <c r="HUR838" s="163"/>
      <c r="HUS838" s="163"/>
      <c r="HUT838" s="163"/>
      <c r="HUU838" s="163"/>
      <c r="HUV838" s="163"/>
      <c r="HUW838" s="163"/>
      <c r="HUX838" s="163"/>
      <c r="HUY838" s="163"/>
      <c r="HUZ838" s="163"/>
      <c r="HVA838" s="163"/>
      <c r="HVB838" s="163"/>
      <c r="HVC838" s="163"/>
      <c r="HVD838" s="163"/>
      <c r="HVE838" s="163"/>
      <c r="HVF838" s="163"/>
      <c r="HVG838" s="163"/>
      <c r="HVH838" s="163"/>
      <c r="HVI838" s="163"/>
      <c r="HVJ838" s="163"/>
      <c r="HVK838" s="163"/>
      <c r="HVL838" s="163"/>
      <c r="HVM838" s="163"/>
      <c r="HVN838" s="163"/>
      <c r="HVO838" s="163"/>
      <c r="HVP838" s="163"/>
      <c r="HVQ838" s="163"/>
      <c r="HVR838" s="163"/>
      <c r="HVS838" s="163"/>
      <c r="HVT838" s="163"/>
      <c r="HVU838" s="163"/>
      <c r="HVV838" s="163"/>
      <c r="HVW838" s="163"/>
      <c r="HVX838" s="163"/>
      <c r="HVY838" s="163"/>
      <c r="HVZ838" s="163"/>
      <c r="HWA838" s="163"/>
      <c r="HWB838" s="163"/>
      <c r="HWC838" s="163"/>
      <c r="HWD838" s="163"/>
      <c r="HWE838" s="163"/>
      <c r="HWF838" s="163"/>
      <c r="HWG838" s="163"/>
      <c r="HWH838" s="163"/>
      <c r="HWI838" s="163"/>
      <c r="HWJ838" s="163"/>
      <c r="HWK838" s="163"/>
      <c r="HWL838" s="163"/>
      <c r="HWM838" s="163"/>
      <c r="HWN838" s="163"/>
      <c r="HWO838" s="163"/>
      <c r="HWP838" s="163"/>
      <c r="HWQ838" s="163"/>
      <c r="HWR838" s="163"/>
      <c r="HWS838" s="163"/>
      <c r="HWT838" s="163"/>
      <c r="HWU838" s="163"/>
      <c r="HWV838" s="163"/>
      <c r="HWW838" s="163"/>
      <c r="HWX838" s="163"/>
      <c r="HWY838" s="163"/>
      <c r="HWZ838" s="163"/>
      <c r="HXA838" s="163"/>
      <c r="HXB838" s="163"/>
      <c r="HXC838" s="163"/>
      <c r="HXD838" s="163"/>
      <c r="HXE838" s="163"/>
      <c r="HXF838" s="163"/>
      <c r="HXG838" s="163"/>
      <c r="HXH838" s="163"/>
      <c r="HXI838" s="163"/>
      <c r="HXJ838" s="163"/>
      <c r="HXK838" s="163"/>
      <c r="HXL838" s="163"/>
      <c r="HXM838" s="163"/>
      <c r="HXN838" s="163"/>
      <c r="HXO838" s="163"/>
      <c r="HXP838" s="163"/>
      <c r="HXQ838" s="163"/>
      <c r="HXR838" s="163"/>
      <c r="HXS838" s="163"/>
      <c r="HXT838" s="163"/>
      <c r="HXU838" s="163"/>
      <c r="HXV838" s="163"/>
      <c r="HXW838" s="163"/>
      <c r="HXX838" s="163"/>
      <c r="HXY838" s="163"/>
      <c r="HXZ838" s="163"/>
      <c r="HYA838" s="163"/>
      <c r="HYB838" s="163"/>
      <c r="HYC838" s="163"/>
      <c r="HYD838" s="163"/>
      <c r="HYE838" s="163"/>
      <c r="HYF838" s="163"/>
      <c r="HYG838" s="163"/>
      <c r="HYH838" s="163"/>
      <c r="HYI838" s="163"/>
      <c r="HYJ838" s="163"/>
      <c r="HYK838" s="163"/>
      <c r="HYL838" s="163"/>
      <c r="HYM838" s="163"/>
      <c r="HYN838" s="163"/>
      <c r="HYO838" s="163"/>
      <c r="HYP838" s="163"/>
      <c r="HYQ838" s="163"/>
      <c r="HYR838" s="163"/>
      <c r="HYS838" s="163"/>
      <c r="HYT838" s="163"/>
      <c r="HYU838" s="163"/>
      <c r="HYV838" s="163"/>
      <c r="HYW838" s="163"/>
      <c r="HYX838" s="163"/>
      <c r="HYY838" s="163"/>
      <c r="HYZ838" s="163"/>
      <c r="HZA838" s="163"/>
      <c r="HZB838" s="163"/>
      <c r="HZC838" s="163"/>
      <c r="HZD838" s="163"/>
      <c r="HZE838" s="163"/>
      <c r="HZF838" s="163"/>
      <c r="HZG838" s="163"/>
      <c r="HZH838" s="163"/>
      <c r="HZI838" s="163"/>
      <c r="HZJ838" s="163"/>
      <c r="HZK838" s="163"/>
      <c r="HZL838" s="163"/>
      <c r="HZM838" s="163"/>
      <c r="HZN838" s="163"/>
      <c r="HZO838" s="163"/>
      <c r="HZP838" s="163"/>
      <c r="HZQ838" s="163"/>
      <c r="HZR838" s="163"/>
      <c r="HZS838" s="163"/>
      <c r="HZT838" s="163"/>
      <c r="HZU838" s="163"/>
      <c r="HZV838" s="163"/>
      <c r="HZW838" s="163"/>
      <c r="HZX838" s="163"/>
      <c r="HZY838" s="163"/>
      <c r="HZZ838" s="163"/>
      <c r="IAA838" s="163"/>
      <c r="IAB838" s="163"/>
      <c r="IAC838" s="163"/>
      <c r="IAD838" s="163"/>
      <c r="IAE838" s="163"/>
      <c r="IAF838" s="163"/>
      <c r="IAG838" s="163"/>
      <c r="IAH838" s="163"/>
      <c r="IAI838" s="163"/>
      <c r="IAJ838" s="163"/>
      <c r="IAK838" s="163"/>
      <c r="IAL838" s="163"/>
      <c r="IAM838" s="163"/>
      <c r="IAN838" s="163"/>
      <c r="IAO838" s="163"/>
      <c r="IAP838" s="163"/>
      <c r="IAQ838" s="163"/>
      <c r="IAR838" s="163"/>
      <c r="IAS838" s="163"/>
      <c r="IAT838" s="163"/>
      <c r="IAU838" s="163"/>
      <c r="IAV838" s="163"/>
      <c r="IAW838" s="163"/>
      <c r="IAX838" s="163"/>
      <c r="IAY838" s="163"/>
      <c r="IAZ838" s="163"/>
      <c r="IBA838" s="163"/>
      <c r="IBB838" s="163"/>
      <c r="IBC838" s="163"/>
      <c r="IBD838" s="163"/>
      <c r="IBE838" s="163"/>
      <c r="IBF838" s="163"/>
      <c r="IBG838" s="163"/>
      <c r="IBH838" s="163"/>
      <c r="IBI838" s="163"/>
      <c r="IBJ838" s="163"/>
      <c r="IBK838" s="163"/>
      <c r="IBL838" s="163"/>
      <c r="IBM838" s="163"/>
      <c r="IBN838" s="163"/>
      <c r="IBO838" s="163"/>
      <c r="IBP838" s="163"/>
      <c r="IBQ838" s="163"/>
      <c r="IBR838" s="163"/>
      <c r="IBS838" s="163"/>
      <c r="IBT838" s="163"/>
      <c r="IBU838" s="163"/>
      <c r="IBV838" s="163"/>
      <c r="IBW838" s="163"/>
      <c r="IBX838" s="163"/>
      <c r="IBY838" s="163"/>
      <c r="IBZ838" s="163"/>
      <c r="ICA838" s="163"/>
      <c r="ICB838" s="163"/>
      <c r="ICC838" s="163"/>
      <c r="ICD838" s="163"/>
      <c r="ICE838" s="163"/>
      <c r="ICF838" s="163"/>
      <c r="ICG838" s="163"/>
      <c r="ICH838" s="163"/>
      <c r="ICI838" s="163"/>
      <c r="ICJ838" s="163"/>
      <c r="ICK838" s="163"/>
      <c r="ICL838" s="163"/>
      <c r="ICM838" s="163"/>
      <c r="ICN838" s="163"/>
      <c r="ICO838" s="163"/>
      <c r="ICP838" s="163"/>
      <c r="ICQ838" s="163"/>
      <c r="ICR838" s="163"/>
      <c r="ICS838" s="163"/>
      <c r="ICT838" s="163"/>
      <c r="ICU838" s="163"/>
      <c r="ICV838" s="163"/>
      <c r="ICW838" s="163"/>
      <c r="ICX838" s="163"/>
      <c r="ICY838" s="163"/>
      <c r="ICZ838" s="163"/>
      <c r="IDA838" s="163"/>
      <c r="IDB838" s="163"/>
      <c r="IDC838" s="163"/>
      <c r="IDD838" s="163"/>
      <c r="IDE838" s="163"/>
      <c r="IDF838" s="163"/>
      <c r="IDG838" s="163"/>
      <c r="IDH838" s="163"/>
      <c r="IDI838" s="163"/>
      <c r="IDJ838" s="163"/>
      <c r="IDK838" s="163"/>
      <c r="IDL838" s="163"/>
      <c r="IDM838" s="163"/>
      <c r="IDN838" s="163"/>
      <c r="IDO838" s="163"/>
      <c r="IDP838" s="163"/>
      <c r="IDQ838" s="163"/>
      <c r="IDR838" s="163"/>
      <c r="IDS838" s="163"/>
      <c r="IDT838" s="163"/>
      <c r="IDU838" s="163"/>
      <c r="IDV838" s="163"/>
      <c r="IDW838" s="163"/>
      <c r="IDX838" s="163"/>
      <c r="IDY838" s="163"/>
      <c r="IDZ838" s="163"/>
      <c r="IEA838" s="163"/>
      <c r="IEB838" s="163"/>
      <c r="IEC838" s="163"/>
      <c r="IED838" s="163"/>
      <c r="IEE838" s="163"/>
      <c r="IEF838" s="163"/>
      <c r="IEG838" s="163"/>
      <c r="IEH838" s="163"/>
      <c r="IEI838" s="163"/>
      <c r="IEJ838" s="163"/>
      <c r="IEK838" s="163"/>
      <c r="IEL838" s="163"/>
      <c r="IEM838" s="163"/>
      <c r="IEN838" s="163"/>
      <c r="IEO838" s="163"/>
      <c r="IEP838" s="163"/>
      <c r="IEQ838" s="163"/>
      <c r="IER838" s="163"/>
      <c r="IES838" s="163"/>
      <c r="IET838" s="163"/>
      <c r="IEU838" s="163"/>
      <c r="IEV838" s="163"/>
      <c r="IEW838" s="163"/>
      <c r="IEX838" s="163"/>
      <c r="IEY838" s="163"/>
      <c r="IEZ838" s="163"/>
      <c r="IFA838" s="163"/>
      <c r="IFB838" s="163"/>
      <c r="IFC838" s="163"/>
      <c r="IFD838" s="163"/>
      <c r="IFE838" s="163"/>
      <c r="IFF838" s="163"/>
      <c r="IFG838" s="163"/>
      <c r="IFH838" s="163"/>
      <c r="IFI838" s="163"/>
      <c r="IFJ838" s="163"/>
      <c r="IFK838" s="163"/>
      <c r="IFL838" s="163"/>
      <c r="IFM838" s="163"/>
      <c r="IFN838" s="163"/>
      <c r="IFO838" s="163"/>
      <c r="IFP838" s="163"/>
      <c r="IFQ838" s="163"/>
      <c r="IFR838" s="163"/>
      <c r="IFS838" s="163"/>
      <c r="IFT838" s="163"/>
      <c r="IFU838" s="163"/>
      <c r="IFV838" s="163"/>
      <c r="IFW838" s="163"/>
      <c r="IFX838" s="163"/>
      <c r="IFY838" s="163"/>
      <c r="IFZ838" s="163"/>
      <c r="IGA838" s="163"/>
      <c r="IGB838" s="163"/>
      <c r="IGC838" s="163"/>
      <c r="IGD838" s="163"/>
      <c r="IGE838" s="163"/>
      <c r="IGF838" s="163"/>
      <c r="IGG838" s="163"/>
      <c r="IGH838" s="163"/>
      <c r="IGI838" s="163"/>
      <c r="IGJ838" s="163"/>
      <c r="IGK838" s="163"/>
      <c r="IGL838" s="163"/>
      <c r="IGM838" s="163"/>
      <c r="IGN838" s="163"/>
      <c r="IGO838" s="163"/>
      <c r="IGP838" s="163"/>
      <c r="IGQ838" s="163"/>
      <c r="IGR838" s="163"/>
      <c r="IGS838" s="163"/>
      <c r="IGT838" s="163"/>
      <c r="IGU838" s="163"/>
      <c r="IGV838" s="163"/>
      <c r="IGW838" s="163"/>
      <c r="IGX838" s="163"/>
      <c r="IGY838" s="163"/>
      <c r="IGZ838" s="163"/>
      <c r="IHA838" s="163"/>
      <c r="IHB838" s="163"/>
      <c r="IHC838" s="163"/>
      <c r="IHD838" s="163"/>
      <c r="IHE838" s="163"/>
      <c r="IHF838" s="163"/>
      <c r="IHG838" s="163"/>
      <c r="IHH838" s="163"/>
      <c r="IHI838" s="163"/>
      <c r="IHJ838" s="163"/>
      <c r="IHK838" s="163"/>
      <c r="IHL838" s="163"/>
      <c r="IHM838" s="163"/>
      <c r="IHN838" s="163"/>
      <c r="IHO838" s="163"/>
      <c r="IHP838" s="163"/>
      <c r="IHQ838" s="163"/>
      <c r="IHR838" s="163"/>
      <c r="IHS838" s="163"/>
      <c r="IHT838" s="163"/>
      <c r="IHU838" s="163"/>
      <c r="IHV838" s="163"/>
      <c r="IHW838" s="163"/>
      <c r="IHX838" s="163"/>
      <c r="IHY838" s="163"/>
      <c r="IHZ838" s="163"/>
      <c r="IIA838" s="163"/>
      <c r="IIB838" s="163"/>
      <c r="IIC838" s="163"/>
      <c r="IID838" s="163"/>
      <c r="IIE838" s="163"/>
      <c r="IIF838" s="163"/>
      <c r="IIG838" s="163"/>
      <c r="IIH838" s="163"/>
      <c r="III838" s="163"/>
      <c r="IIJ838" s="163"/>
      <c r="IIK838" s="163"/>
      <c r="IIL838" s="163"/>
      <c r="IIM838" s="163"/>
      <c r="IIN838" s="163"/>
      <c r="IIO838" s="163"/>
      <c r="IIP838" s="163"/>
      <c r="IIQ838" s="163"/>
      <c r="IIR838" s="163"/>
      <c r="IIS838" s="163"/>
      <c r="IIT838" s="163"/>
      <c r="IIU838" s="163"/>
      <c r="IIV838" s="163"/>
      <c r="IIW838" s="163"/>
      <c r="IIX838" s="163"/>
      <c r="IIY838" s="163"/>
      <c r="IIZ838" s="163"/>
      <c r="IJA838" s="163"/>
      <c r="IJB838" s="163"/>
      <c r="IJC838" s="163"/>
      <c r="IJD838" s="163"/>
      <c r="IJE838" s="163"/>
      <c r="IJF838" s="163"/>
      <c r="IJG838" s="163"/>
      <c r="IJH838" s="163"/>
      <c r="IJI838" s="163"/>
      <c r="IJJ838" s="163"/>
      <c r="IJK838" s="163"/>
      <c r="IJL838" s="163"/>
      <c r="IJM838" s="163"/>
      <c r="IJN838" s="163"/>
      <c r="IJO838" s="163"/>
      <c r="IJP838" s="163"/>
      <c r="IJQ838" s="163"/>
      <c r="IJR838" s="163"/>
      <c r="IJS838" s="163"/>
      <c r="IJT838" s="163"/>
      <c r="IJU838" s="163"/>
      <c r="IJV838" s="163"/>
      <c r="IJW838" s="163"/>
      <c r="IJX838" s="163"/>
      <c r="IJY838" s="163"/>
      <c r="IJZ838" s="163"/>
      <c r="IKA838" s="163"/>
      <c r="IKB838" s="163"/>
      <c r="IKC838" s="163"/>
      <c r="IKD838" s="163"/>
      <c r="IKE838" s="163"/>
      <c r="IKF838" s="163"/>
      <c r="IKG838" s="163"/>
      <c r="IKH838" s="163"/>
      <c r="IKI838" s="163"/>
      <c r="IKJ838" s="163"/>
      <c r="IKK838" s="163"/>
      <c r="IKL838" s="163"/>
      <c r="IKM838" s="163"/>
      <c r="IKN838" s="163"/>
      <c r="IKO838" s="163"/>
      <c r="IKP838" s="163"/>
      <c r="IKQ838" s="163"/>
      <c r="IKR838" s="163"/>
      <c r="IKS838" s="163"/>
      <c r="IKT838" s="163"/>
      <c r="IKU838" s="163"/>
      <c r="IKV838" s="163"/>
      <c r="IKW838" s="163"/>
      <c r="IKX838" s="163"/>
      <c r="IKY838" s="163"/>
      <c r="IKZ838" s="163"/>
      <c r="ILA838" s="163"/>
      <c r="ILB838" s="163"/>
      <c r="ILC838" s="163"/>
      <c r="ILD838" s="163"/>
      <c r="ILE838" s="163"/>
      <c r="ILF838" s="163"/>
      <c r="ILG838" s="163"/>
      <c r="ILH838" s="163"/>
      <c r="ILI838" s="163"/>
      <c r="ILJ838" s="163"/>
      <c r="ILK838" s="163"/>
      <c r="ILL838" s="163"/>
      <c r="ILM838" s="163"/>
      <c r="ILN838" s="163"/>
      <c r="ILO838" s="163"/>
      <c r="ILP838" s="163"/>
      <c r="ILQ838" s="163"/>
      <c r="ILR838" s="163"/>
      <c r="ILS838" s="163"/>
      <c r="ILT838" s="163"/>
      <c r="ILU838" s="163"/>
      <c r="ILV838" s="163"/>
      <c r="ILW838" s="163"/>
      <c r="ILX838" s="163"/>
      <c r="ILY838" s="163"/>
      <c r="ILZ838" s="163"/>
      <c r="IMA838" s="163"/>
      <c r="IMB838" s="163"/>
      <c r="IMC838" s="163"/>
      <c r="IMD838" s="163"/>
      <c r="IME838" s="163"/>
      <c r="IMF838" s="163"/>
      <c r="IMG838" s="163"/>
      <c r="IMH838" s="163"/>
      <c r="IMI838" s="163"/>
      <c r="IMJ838" s="163"/>
      <c r="IMK838" s="163"/>
      <c r="IML838" s="163"/>
      <c r="IMM838" s="163"/>
      <c r="IMN838" s="163"/>
      <c r="IMO838" s="163"/>
      <c r="IMP838" s="163"/>
      <c r="IMQ838" s="163"/>
      <c r="IMR838" s="163"/>
      <c r="IMS838" s="163"/>
      <c r="IMT838" s="163"/>
      <c r="IMU838" s="163"/>
      <c r="IMV838" s="163"/>
      <c r="IMW838" s="163"/>
      <c r="IMX838" s="163"/>
      <c r="IMY838" s="163"/>
      <c r="IMZ838" s="163"/>
      <c r="INA838" s="163"/>
      <c r="INB838" s="163"/>
      <c r="INC838" s="163"/>
      <c r="IND838" s="163"/>
      <c r="INE838" s="163"/>
      <c r="INF838" s="163"/>
      <c r="ING838" s="163"/>
      <c r="INH838" s="163"/>
      <c r="INI838" s="163"/>
      <c r="INJ838" s="163"/>
      <c r="INK838" s="163"/>
      <c r="INL838" s="163"/>
      <c r="INM838" s="163"/>
      <c r="INN838" s="163"/>
      <c r="INO838" s="163"/>
      <c r="INP838" s="163"/>
      <c r="INQ838" s="163"/>
      <c r="INR838" s="163"/>
      <c r="INS838" s="163"/>
      <c r="INT838" s="163"/>
      <c r="INU838" s="163"/>
      <c r="INV838" s="163"/>
      <c r="INW838" s="163"/>
      <c r="INX838" s="163"/>
      <c r="INY838" s="163"/>
      <c r="INZ838" s="163"/>
      <c r="IOA838" s="163"/>
      <c r="IOB838" s="163"/>
      <c r="IOC838" s="163"/>
      <c r="IOD838" s="163"/>
      <c r="IOE838" s="163"/>
      <c r="IOF838" s="163"/>
      <c r="IOG838" s="163"/>
      <c r="IOH838" s="163"/>
      <c r="IOI838" s="163"/>
      <c r="IOJ838" s="163"/>
      <c r="IOK838" s="163"/>
      <c r="IOL838" s="163"/>
      <c r="IOM838" s="163"/>
      <c r="ION838" s="163"/>
      <c r="IOO838" s="163"/>
      <c r="IOP838" s="163"/>
      <c r="IOQ838" s="163"/>
      <c r="IOR838" s="163"/>
      <c r="IOS838" s="163"/>
      <c r="IOT838" s="163"/>
      <c r="IOU838" s="163"/>
      <c r="IOV838" s="163"/>
      <c r="IOW838" s="163"/>
      <c r="IOX838" s="163"/>
      <c r="IOY838" s="163"/>
      <c r="IOZ838" s="163"/>
      <c r="IPA838" s="163"/>
      <c r="IPB838" s="163"/>
      <c r="IPC838" s="163"/>
      <c r="IPD838" s="163"/>
      <c r="IPE838" s="163"/>
      <c r="IPF838" s="163"/>
      <c r="IPG838" s="163"/>
      <c r="IPH838" s="163"/>
      <c r="IPI838" s="163"/>
      <c r="IPJ838" s="163"/>
      <c r="IPK838" s="163"/>
      <c r="IPL838" s="163"/>
      <c r="IPM838" s="163"/>
      <c r="IPN838" s="163"/>
      <c r="IPO838" s="163"/>
      <c r="IPP838" s="163"/>
      <c r="IPQ838" s="163"/>
      <c r="IPR838" s="163"/>
      <c r="IPS838" s="163"/>
      <c r="IPT838" s="163"/>
      <c r="IPU838" s="163"/>
      <c r="IPV838" s="163"/>
      <c r="IPW838" s="163"/>
      <c r="IPX838" s="163"/>
      <c r="IPY838" s="163"/>
      <c r="IPZ838" s="163"/>
      <c r="IQA838" s="163"/>
      <c r="IQB838" s="163"/>
      <c r="IQC838" s="163"/>
      <c r="IQD838" s="163"/>
      <c r="IQE838" s="163"/>
      <c r="IQF838" s="163"/>
      <c r="IQG838" s="163"/>
      <c r="IQH838" s="163"/>
      <c r="IQI838" s="163"/>
      <c r="IQJ838" s="163"/>
      <c r="IQK838" s="163"/>
      <c r="IQL838" s="163"/>
      <c r="IQM838" s="163"/>
      <c r="IQN838" s="163"/>
      <c r="IQO838" s="163"/>
      <c r="IQP838" s="163"/>
      <c r="IQQ838" s="163"/>
      <c r="IQR838" s="163"/>
      <c r="IQS838" s="163"/>
      <c r="IQT838" s="163"/>
      <c r="IQU838" s="163"/>
      <c r="IQV838" s="163"/>
      <c r="IQW838" s="163"/>
      <c r="IQX838" s="163"/>
      <c r="IQY838" s="163"/>
      <c r="IQZ838" s="163"/>
      <c r="IRA838" s="163"/>
      <c r="IRB838" s="163"/>
      <c r="IRC838" s="163"/>
      <c r="IRD838" s="163"/>
      <c r="IRE838" s="163"/>
      <c r="IRF838" s="163"/>
      <c r="IRG838" s="163"/>
      <c r="IRH838" s="163"/>
      <c r="IRI838" s="163"/>
      <c r="IRJ838" s="163"/>
      <c r="IRK838" s="163"/>
      <c r="IRL838" s="163"/>
      <c r="IRM838" s="163"/>
      <c r="IRN838" s="163"/>
      <c r="IRO838" s="163"/>
      <c r="IRP838" s="163"/>
      <c r="IRQ838" s="163"/>
      <c r="IRR838" s="163"/>
      <c r="IRS838" s="163"/>
      <c r="IRT838" s="163"/>
      <c r="IRU838" s="163"/>
      <c r="IRV838" s="163"/>
      <c r="IRW838" s="163"/>
      <c r="IRX838" s="163"/>
      <c r="IRY838" s="163"/>
      <c r="IRZ838" s="163"/>
      <c r="ISA838" s="163"/>
      <c r="ISB838" s="163"/>
      <c r="ISC838" s="163"/>
      <c r="ISD838" s="163"/>
      <c r="ISE838" s="163"/>
      <c r="ISF838" s="163"/>
      <c r="ISG838" s="163"/>
      <c r="ISH838" s="163"/>
      <c r="ISI838" s="163"/>
      <c r="ISJ838" s="163"/>
      <c r="ISK838" s="163"/>
      <c r="ISL838" s="163"/>
      <c r="ISM838" s="163"/>
      <c r="ISN838" s="163"/>
      <c r="ISO838" s="163"/>
      <c r="ISP838" s="163"/>
      <c r="ISQ838" s="163"/>
      <c r="ISR838" s="163"/>
      <c r="ISS838" s="163"/>
      <c r="IST838" s="163"/>
      <c r="ISU838" s="163"/>
      <c r="ISV838" s="163"/>
      <c r="ISW838" s="163"/>
      <c r="ISX838" s="163"/>
      <c r="ISY838" s="163"/>
      <c r="ISZ838" s="163"/>
      <c r="ITA838" s="163"/>
      <c r="ITB838" s="163"/>
      <c r="ITC838" s="163"/>
      <c r="ITD838" s="163"/>
      <c r="ITE838" s="163"/>
      <c r="ITF838" s="163"/>
      <c r="ITG838" s="163"/>
      <c r="ITH838" s="163"/>
      <c r="ITI838" s="163"/>
      <c r="ITJ838" s="163"/>
      <c r="ITK838" s="163"/>
      <c r="ITL838" s="163"/>
      <c r="ITM838" s="163"/>
      <c r="ITN838" s="163"/>
      <c r="ITO838" s="163"/>
      <c r="ITP838" s="163"/>
      <c r="ITQ838" s="163"/>
      <c r="ITR838" s="163"/>
      <c r="ITS838" s="163"/>
      <c r="ITT838" s="163"/>
      <c r="ITU838" s="163"/>
      <c r="ITV838" s="163"/>
      <c r="ITW838" s="163"/>
      <c r="ITX838" s="163"/>
      <c r="ITY838" s="163"/>
      <c r="ITZ838" s="163"/>
      <c r="IUA838" s="163"/>
      <c r="IUB838" s="163"/>
      <c r="IUC838" s="163"/>
      <c r="IUD838" s="163"/>
      <c r="IUE838" s="163"/>
      <c r="IUF838" s="163"/>
      <c r="IUG838" s="163"/>
      <c r="IUH838" s="163"/>
      <c r="IUI838" s="163"/>
      <c r="IUJ838" s="163"/>
      <c r="IUK838" s="163"/>
      <c r="IUL838" s="163"/>
      <c r="IUM838" s="163"/>
      <c r="IUN838" s="163"/>
      <c r="IUO838" s="163"/>
      <c r="IUP838" s="163"/>
      <c r="IUQ838" s="163"/>
      <c r="IUR838" s="163"/>
      <c r="IUS838" s="163"/>
      <c r="IUT838" s="163"/>
      <c r="IUU838" s="163"/>
      <c r="IUV838" s="163"/>
      <c r="IUW838" s="163"/>
      <c r="IUX838" s="163"/>
      <c r="IUY838" s="163"/>
      <c r="IUZ838" s="163"/>
      <c r="IVA838" s="163"/>
      <c r="IVB838" s="163"/>
      <c r="IVC838" s="163"/>
      <c r="IVD838" s="163"/>
      <c r="IVE838" s="163"/>
      <c r="IVF838" s="163"/>
      <c r="IVG838" s="163"/>
      <c r="IVH838" s="163"/>
      <c r="IVI838" s="163"/>
      <c r="IVJ838" s="163"/>
      <c r="IVK838" s="163"/>
      <c r="IVL838" s="163"/>
      <c r="IVM838" s="163"/>
      <c r="IVN838" s="163"/>
      <c r="IVO838" s="163"/>
      <c r="IVP838" s="163"/>
      <c r="IVQ838" s="163"/>
      <c r="IVR838" s="163"/>
      <c r="IVS838" s="163"/>
      <c r="IVT838" s="163"/>
      <c r="IVU838" s="163"/>
      <c r="IVV838" s="163"/>
      <c r="IVW838" s="163"/>
      <c r="IVX838" s="163"/>
      <c r="IVY838" s="163"/>
      <c r="IVZ838" s="163"/>
      <c r="IWA838" s="163"/>
      <c r="IWB838" s="163"/>
      <c r="IWC838" s="163"/>
      <c r="IWD838" s="163"/>
      <c r="IWE838" s="163"/>
      <c r="IWF838" s="163"/>
      <c r="IWG838" s="163"/>
      <c r="IWH838" s="163"/>
      <c r="IWI838" s="163"/>
      <c r="IWJ838" s="163"/>
      <c r="IWK838" s="163"/>
      <c r="IWL838" s="163"/>
      <c r="IWM838" s="163"/>
      <c r="IWN838" s="163"/>
      <c r="IWO838" s="163"/>
      <c r="IWP838" s="163"/>
      <c r="IWQ838" s="163"/>
      <c r="IWR838" s="163"/>
      <c r="IWS838" s="163"/>
      <c r="IWT838" s="163"/>
      <c r="IWU838" s="163"/>
      <c r="IWV838" s="163"/>
      <c r="IWW838" s="163"/>
      <c r="IWX838" s="163"/>
      <c r="IWY838" s="163"/>
      <c r="IWZ838" s="163"/>
      <c r="IXA838" s="163"/>
      <c r="IXB838" s="163"/>
      <c r="IXC838" s="163"/>
      <c r="IXD838" s="163"/>
      <c r="IXE838" s="163"/>
      <c r="IXF838" s="163"/>
      <c r="IXG838" s="163"/>
      <c r="IXH838" s="163"/>
      <c r="IXI838" s="163"/>
      <c r="IXJ838" s="163"/>
      <c r="IXK838" s="163"/>
      <c r="IXL838" s="163"/>
      <c r="IXM838" s="163"/>
      <c r="IXN838" s="163"/>
      <c r="IXO838" s="163"/>
      <c r="IXP838" s="163"/>
      <c r="IXQ838" s="163"/>
      <c r="IXR838" s="163"/>
      <c r="IXS838" s="163"/>
      <c r="IXT838" s="163"/>
      <c r="IXU838" s="163"/>
      <c r="IXV838" s="163"/>
      <c r="IXW838" s="163"/>
      <c r="IXX838" s="163"/>
      <c r="IXY838" s="163"/>
      <c r="IXZ838" s="163"/>
      <c r="IYA838" s="163"/>
      <c r="IYB838" s="163"/>
      <c r="IYC838" s="163"/>
      <c r="IYD838" s="163"/>
      <c r="IYE838" s="163"/>
      <c r="IYF838" s="163"/>
      <c r="IYG838" s="163"/>
      <c r="IYH838" s="163"/>
      <c r="IYI838" s="163"/>
      <c r="IYJ838" s="163"/>
      <c r="IYK838" s="163"/>
      <c r="IYL838" s="163"/>
      <c r="IYM838" s="163"/>
      <c r="IYN838" s="163"/>
      <c r="IYO838" s="163"/>
      <c r="IYP838" s="163"/>
      <c r="IYQ838" s="163"/>
      <c r="IYR838" s="163"/>
      <c r="IYS838" s="163"/>
      <c r="IYT838" s="163"/>
      <c r="IYU838" s="163"/>
      <c r="IYV838" s="163"/>
      <c r="IYW838" s="163"/>
      <c r="IYX838" s="163"/>
      <c r="IYY838" s="163"/>
      <c r="IYZ838" s="163"/>
      <c r="IZA838" s="163"/>
      <c r="IZB838" s="163"/>
      <c r="IZC838" s="163"/>
      <c r="IZD838" s="163"/>
      <c r="IZE838" s="163"/>
      <c r="IZF838" s="163"/>
      <c r="IZG838" s="163"/>
      <c r="IZH838" s="163"/>
      <c r="IZI838" s="163"/>
      <c r="IZJ838" s="163"/>
      <c r="IZK838" s="163"/>
      <c r="IZL838" s="163"/>
      <c r="IZM838" s="163"/>
      <c r="IZN838" s="163"/>
      <c r="IZO838" s="163"/>
      <c r="IZP838" s="163"/>
      <c r="IZQ838" s="163"/>
      <c r="IZR838" s="163"/>
      <c r="IZS838" s="163"/>
      <c r="IZT838" s="163"/>
      <c r="IZU838" s="163"/>
      <c r="IZV838" s="163"/>
      <c r="IZW838" s="163"/>
      <c r="IZX838" s="163"/>
      <c r="IZY838" s="163"/>
      <c r="IZZ838" s="163"/>
      <c r="JAA838" s="163"/>
      <c r="JAB838" s="163"/>
      <c r="JAC838" s="163"/>
      <c r="JAD838" s="163"/>
      <c r="JAE838" s="163"/>
      <c r="JAF838" s="163"/>
      <c r="JAG838" s="163"/>
      <c r="JAH838" s="163"/>
      <c r="JAI838" s="163"/>
      <c r="JAJ838" s="163"/>
      <c r="JAK838" s="163"/>
      <c r="JAL838" s="163"/>
      <c r="JAM838" s="163"/>
      <c r="JAN838" s="163"/>
      <c r="JAO838" s="163"/>
      <c r="JAP838" s="163"/>
      <c r="JAQ838" s="163"/>
      <c r="JAR838" s="163"/>
      <c r="JAS838" s="163"/>
      <c r="JAT838" s="163"/>
      <c r="JAU838" s="163"/>
      <c r="JAV838" s="163"/>
      <c r="JAW838" s="163"/>
      <c r="JAX838" s="163"/>
      <c r="JAY838" s="163"/>
      <c r="JAZ838" s="163"/>
      <c r="JBA838" s="163"/>
      <c r="JBB838" s="163"/>
      <c r="JBC838" s="163"/>
      <c r="JBD838" s="163"/>
      <c r="JBE838" s="163"/>
      <c r="JBF838" s="163"/>
      <c r="JBG838" s="163"/>
      <c r="JBH838" s="163"/>
      <c r="JBI838" s="163"/>
      <c r="JBJ838" s="163"/>
      <c r="JBK838" s="163"/>
      <c r="JBL838" s="163"/>
      <c r="JBM838" s="163"/>
      <c r="JBN838" s="163"/>
      <c r="JBO838" s="163"/>
      <c r="JBP838" s="163"/>
      <c r="JBQ838" s="163"/>
      <c r="JBR838" s="163"/>
      <c r="JBS838" s="163"/>
      <c r="JBT838" s="163"/>
      <c r="JBU838" s="163"/>
      <c r="JBV838" s="163"/>
      <c r="JBW838" s="163"/>
      <c r="JBX838" s="163"/>
      <c r="JBY838" s="163"/>
      <c r="JBZ838" s="163"/>
      <c r="JCA838" s="163"/>
      <c r="JCB838" s="163"/>
      <c r="JCC838" s="163"/>
      <c r="JCD838" s="163"/>
      <c r="JCE838" s="163"/>
      <c r="JCF838" s="163"/>
      <c r="JCG838" s="163"/>
      <c r="JCH838" s="163"/>
      <c r="JCI838" s="163"/>
      <c r="JCJ838" s="163"/>
      <c r="JCK838" s="163"/>
      <c r="JCL838" s="163"/>
      <c r="JCM838" s="163"/>
      <c r="JCN838" s="163"/>
      <c r="JCO838" s="163"/>
      <c r="JCP838" s="163"/>
      <c r="JCQ838" s="163"/>
      <c r="JCR838" s="163"/>
      <c r="JCS838" s="163"/>
      <c r="JCT838" s="163"/>
      <c r="JCU838" s="163"/>
      <c r="JCV838" s="163"/>
      <c r="JCW838" s="163"/>
      <c r="JCX838" s="163"/>
      <c r="JCY838" s="163"/>
      <c r="JCZ838" s="163"/>
      <c r="JDA838" s="163"/>
      <c r="JDB838" s="163"/>
      <c r="JDC838" s="163"/>
      <c r="JDD838" s="163"/>
      <c r="JDE838" s="163"/>
      <c r="JDF838" s="163"/>
      <c r="JDG838" s="163"/>
      <c r="JDH838" s="163"/>
      <c r="JDI838" s="163"/>
      <c r="JDJ838" s="163"/>
      <c r="JDK838" s="163"/>
      <c r="JDL838" s="163"/>
      <c r="JDM838" s="163"/>
      <c r="JDN838" s="163"/>
      <c r="JDO838" s="163"/>
      <c r="JDP838" s="163"/>
      <c r="JDQ838" s="163"/>
      <c r="JDR838" s="163"/>
      <c r="JDS838" s="163"/>
      <c r="JDT838" s="163"/>
      <c r="JDU838" s="163"/>
      <c r="JDV838" s="163"/>
      <c r="JDW838" s="163"/>
      <c r="JDX838" s="163"/>
      <c r="JDY838" s="163"/>
      <c r="JDZ838" s="163"/>
      <c r="JEA838" s="163"/>
      <c r="JEB838" s="163"/>
      <c r="JEC838" s="163"/>
      <c r="JED838" s="163"/>
      <c r="JEE838" s="163"/>
      <c r="JEF838" s="163"/>
      <c r="JEG838" s="163"/>
      <c r="JEH838" s="163"/>
      <c r="JEI838" s="163"/>
      <c r="JEJ838" s="163"/>
      <c r="JEK838" s="163"/>
      <c r="JEL838" s="163"/>
      <c r="JEM838" s="163"/>
      <c r="JEN838" s="163"/>
      <c r="JEO838" s="163"/>
      <c r="JEP838" s="163"/>
      <c r="JEQ838" s="163"/>
      <c r="JER838" s="163"/>
      <c r="JES838" s="163"/>
      <c r="JET838" s="163"/>
      <c r="JEU838" s="163"/>
      <c r="JEV838" s="163"/>
      <c r="JEW838" s="163"/>
      <c r="JEX838" s="163"/>
      <c r="JEY838" s="163"/>
      <c r="JEZ838" s="163"/>
      <c r="JFA838" s="163"/>
      <c r="JFB838" s="163"/>
      <c r="JFC838" s="163"/>
      <c r="JFD838" s="163"/>
      <c r="JFE838" s="163"/>
      <c r="JFF838" s="163"/>
      <c r="JFG838" s="163"/>
      <c r="JFH838" s="163"/>
      <c r="JFI838" s="163"/>
      <c r="JFJ838" s="163"/>
      <c r="JFK838" s="163"/>
      <c r="JFL838" s="163"/>
      <c r="JFM838" s="163"/>
      <c r="JFN838" s="163"/>
      <c r="JFO838" s="163"/>
      <c r="JFP838" s="163"/>
      <c r="JFQ838" s="163"/>
      <c r="JFR838" s="163"/>
      <c r="JFS838" s="163"/>
      <c r="JFT838" s="163"/>
      <c r="JFU838" s="163"/>
      <c r="JFV838" s="163"/>
      <c r="JFW838" s="163"/>
      <c r="JFX838" s="163"/>
      <c r="JFY838" s="163"/>
      <c r="JFZ838" s="163"/>
      <c r="JGA838" s="163"/>
      <c r="JGB838" s="163"/>
      <c r="JGC838" s="163"/>
      <c r="JGD838" s="163"/>
      <c r="JGE838" s="163"/>
      <c r="JGF838" s="163"/>
      <c r="JGG838" s="163"/>
      <c r="JGH838" s="163"/>
      <c r="JGI838" s="163"/>
      <c r="JGJ838" s="163"/>
      <c r="JGK838" s="163"/>
      <c r="JGL838" s="163"/>
      <c r="JGM838" s="163"/>
      <c r="JGN838" s="163"/>
      <c r="JGO838" s="163"/>
      <c r="JGP838" s="163"/>
      <c r="JGQ838" s="163"/>
      <c r="JGR838" s="163"/>
      <c r="JGS838" s="163"/>
      <c r="JGT838" s="163"/>
      <c r="JGU838" s="163"/>
      <c r="JGV838" s="163"/>
      <c r="JGW838" s="163"/>
      <c r="JGX838" s="163"/>
      <c r="JGY838" s="163"/>
      <c r="JGZ838" s="163"/>
      <c r="JHA838" s="163"/>
      <c r="JHB838" s="163"/>
      <c r="JHC838" s="163"/>
      <c r="JHD838" s="163"/>
      <c r="JHE838" s="163"/>
      <c r="JHF838" s="163"/>
      <c r="JHG838" s="163"/>
      <c r="JHH838" s="163"/>
      <c r="JHI838" s="163"/>
      <c r="JHJ838" s="163"/>
      <c r="JHK838" s="163"/>
      <c r="JHL838" s="163"/>
      <c r="JHM838" s="163"/>
      <c r="JHN838" s="163"/>
      <c r="JHO838" s="163"/>
      <c r="JHP838" s="163"/>
      <c r="JHQ838" s="163"/>
      <c r="JHR838" s="163"/>
      <c r="JHS838" s="163"/>
      <c r="JHT838" s="163"/>
      <c r="JHU838" s="163"/>
      <c r="JHV838" s="163"/>
      <c r="JHW838" s="163"/>
      <c r="JHX838" s="163"/>
      <c r="JHY838" s="163"/>
      <c r="JHZ838" s="163"/>
      <c r="JIA838" s="163"/>
      <c r="JIB838" s="163"/>
      <c r="JIC838" s="163"/>
      <c r="JID838" s="163"/>
      <c r="JIE838" s="163"/>
      <c r="JIF838" s="163"/>
      <c r="JIG838" s="163"/>
      <c r="JIH838" s="163"/>
      <c r="JII838" s="163"/>
      <c r="JIJ838" s="163"/>
      <c r="JIK838" s="163"/>
      <c r="JIL838" s="163"/>
      <c r="JIM838" s="163"/>
      <c r="JIN838" s="163"/>
      <c r="JIO838" s="163"/>
      <c r="JIP838" s="163"/>
      <c r="JIQ838" s="163"/>
      <c r="JIR838" s="163"/>
      <c r="JIS838" s="163"/>
      <c r="JIT838" s="163"/>
      <c r="JIU838" s="163"/>
      <c r="JIV838" s="163"/>
      <c r="JIW838" s="163"/>
      <c r="JIX838" s="163"/>
      <c r="JIY838" s="163"/>
      <c r="JIZ838" s="163"/>
      <c r="JJA838" s="163"/>
      <c r="JJB838" s="163"/>
      <c r="JJC838" s="163"/>
      <c r="JJD838" s="163"/>
      <c r="JJE838" s="163"/>
      <c r="JJF838" s="163"/>
      <c r="JJG838" s="163"/>
      <c r="JJH838" s="163"/>
      <c r="JJI838" s="163"/>
      <c r="JJJ838" s="163"/>
      <c r="JJK838" s="163"/>
      <c r="JJL838" s="163"/>
      <c r="JJM838" s="163"/>
      <c r="JJN838" s="163"/>
      <c r="JJO838" s="163"/>
      <c r="JJP838" s="163"/>
      <c r="JJQ838" s="163"/>
      <c r="JJR838" s="163"/>
      <c r="JJS838" s="163"/>
      <c r="JJT838" s="163"/>
      <c r="JJU838" s="163"/>
      <c r="JJV838" s="163"/>
      <c r="JJW838" s="163"/>
      <c r="JJX838" s="163"/>
      <c r="JJY838" s="163"/>
      <c r="JJZ838" s="163"/>
      <c r="JKA838" s="163"/>
      <c r="JKB838" s="163"/>
      <c r="JKC838" s="163"/>
      <c r="JKD838" s="163"/>
      <c r="JKE838" s="163"/>
      <c r="JKF838" s="163"/>
      <c r="JKG838" s="163"/>
      <c r="JKH838" s="163"/>
      <c r="JKI838" s="163"/>
      <c r="JKJ838" s="163"/>
      <c r="JKK838" s="163"/>
      <c r="JKL838" s="163"/>
      <c r="JKM838" s="163"/>
      <c r="JKN838" s="163"/>
      <c r="JKO838" s="163"/>
      <c r="JKP838" s="163"/>
      <c r="JKQ838" s="163"/>
      <c r="JKR838" s="163"/>
      <c r="JKS838" s="163"/>
      <c r="JKT838" s="163"/>
      <c r="JKU838" s="163"/>
      <c r="JKV838" s="163"/>
      <c r="JKW838" s="163"/>
      <c r="JKX838" s="163"/>
      <c r="JKY838" s="163"/>
      <c r="JKZ838" s="163"/>
      <c r="JLA838" s="163"/>
      <c r="JLB838" s="163"/>
      <c r="JLC838" s="163"/>
      <c r="JLD838" s="163"/>
      <c r="JLE838" s="163"/>
      <c r="JLF838" s="163"/>
      <c r="JLG838" s="163"/>
      <c r="JLH838" s="163"/>
      <c r="JLI838" s="163"/>
      <c r="JLJ838" s="163"/>
      <c r="JLK838" s="163"/>
      <c r="JLL838" s="163"/>
      <c r="JLM838" s="163"/>
      <c r="JLN838" s="163"/>
      <c r="JLO838" s="163"/>
      <c r="JLP838" s="163"/>
      <c r="JLQ838" s="163"/>
      <c r="JLR838" s="163"/>
      <c r="JLS838" s="163"/>
      <c r="JLT838" s="163"/>
      <c r="JLU838" s="163"/>
      <c r="JLV838" s="163"/>
      <c r="JLW838" s="163"/>
      <c r="JLX838" s="163"/>
      <c r="JLY838" s="163"/>
      <c r="JLZ838" s="163"/>
      <c r="JMA838" s="163"/>
      <c r="JMB838" s="163"/>
      <c r="JMC838" s="163"/>
      <c r="JMD838" s="163"/>
      <c r="JME838" s="163"/>
      <c r="JMF838" s="163"/>
      <c r="JMG838" s="163"/>
      <c r="JMH838" s="163"/>
      <c r="JMI838" s="163"/>
      <c r="JMJ838" s="163"/>
      <c r="JMK838" s="163"/>
      <c r="JML838" s="163"/>
      <c r="JMM838" s="163"/>
      <c r="JMN838" s="163"/>
      <c r="JMO838" s="163"/>
      <c r="JMP838" s="163"/>
      <c r="JMQ838" s="163"/>
      <c r="JMR838" s="163"/>
      <c r="JMS838" s="163"/>
      <c r="JMT838" s="163"/>
      <c r="JMU838" s="163"/>
      <c r="JMV838" s="163"/>
      <c r="JMW838" s="163"/>
      <c r="JMX838" s="163"/>
      <c r="JMY838" s="163"/>
      <c r="JMZ838" s="163"/>
      <c r="JNA838" s="163"/>
      <c r="JNB838" s="163"/>
      <c r="JNC838" s="163"/>
      <c r="JND838" s="163"/>
      <c r="JNE838" s="163"/>
      <c r="JNF838" s="163"/>
      <c r="JNG838" s="163"/>
      <c r="JNH838" s="163"/>
      <c r="JNI838" s="163"/>
      <c r="JNJ838" s="163"/>
      <c r="JNK838" s="163"/>
      <c r="JNL838" s="163"/>
      <c r="JNM838" s="163"/>
      <c r="JNN838" s="163"/>
      <c r="JNO838" s="163"/>
      <c r="JNP838" s="163"/>
      <c r="JNQ838" s="163"/>
      <c r="JNR838" s="163"/>
      <c r="JNS838" s="163"/>
      <c r="JNT838" s="163"/>
      <c r="JNU838" s="163"/>
      <c r="JNV838" s="163"/>
      <c r="JNW838" s="163"/>
      <c r="JNX838" s="163"/>
      <c r="JNY838" s="163"/>
      <c r="JNZ838" s="163"/>
      <c r="JOA838" s="163"/>
      <c r="JOB838" s="163"/>
      <c r="JOC838" s="163"/>
      <c r="JOD838" s="163"/>
      <c r="JOE838" s="163"/>
      <c r="JOF838" s="163"/>
      <c r="JOG838" s="163"/>
      <c r="JOH838" s="163"/>
      <c r="JOI838" s="163"/>
      <c r="JOJ838" s="163"/>
      <c r="JOK838" s="163"/>
      <c r="JOL838" s="163"/>
      <c r="JOM838" s="163"/>
      <c r="JON838" s="163"/>
      <c r="JOO838" s="163"/>
      <c r="JOP838" s="163"/>
      <c r="JOQ838" s="163"/>
      <c r="JOR838" s="163"/>
      <c r="JOS838" s="163"/>
      <c r="JOT838" s="163"/>
      <c r="JOU838" s="163"/>
      <c r="JOV838" s="163"/>
      <c r="JOW838" s="163"/>
      <c r="JOX838" s="163"/>
      <c r="JOY838" s="163"/>
      <c r="JOZ838" s="163"/>
      <c r="JPA838" s="163"/>
      <c r="JPB838" s="163"/>
      <c r="JPC838" s="163"/>
      <c r="JPD838" s="163"/>
      <c r="JPE838" s="163"/>
      <c r="JPF838" s="163"/>
      <c r="JPG838" s="163"/>
      <c r="JPH838" s="163"/>
      <c r="JPI838" s="163"/>
      <c r="JPJ838" s="163"/>
      <c r="JPK838" s="163"/>
      <c r="JPL838" s="163"/>
      <c r="JPM838" s="163"/>
      <c r="JPN838" s="163"/>
      <c r="JPO838" s="163"/>
      <c r="JPP838" s="163"/>
      <c r="JPQ838" s="163"/>
      <c r="JPR838" s="163"/>
      <c r="JPS838" s="163"/>
      <c r="JPT838" s="163"/>
      <c r="JPU838" s="163"/>
      <c r="JPV838" s="163"/>
      <c r="JPW838" s="163"/>
      <c r="JPX838" s="163"/>
      <c r="JPY838" s="163"/>
      <c r="JPZ838" s="163"/>
      <c r="JQA838" s="163"/>
      <c r="JQB838" s="163"/>
      <c r="JQC838" s="163"/>
      <c r="JQD838" s="163"/>
      <c r="JQE838" s="163"/>
      <c r="JQF838" s="163"/>
      <c r="JQG838" s="163"/>
      <c r="JQH838" s="163"/>
      <c r="JQI838" s="163"/>
      <c r="JQJ838" s="163"/>
      <c r="JQK838" s="163"/>
      <c r="JQL838" s="163"/>
      <c r="JQM838" s="163"/>
      <c r="JQN838" s="163"/>
      <c r="JQO838" s="163"/>
      <c r="JQP838" s="163"/>
      <c r="JQQ838" s="163"/>
      <c r="JQR838" s="163"/>
      <c r="JQS838" s="163"/>
      <c r="JQT838" s="163"/>
      <c r="JQU838" s="163"/>
      <c r="JQV838" s="163"/>
      <c r="JQW838" s="163"/>
      <c r="JQX838" s="163"/>
      <c r="JQY838" s="163"/>
      <c r="JQZ838" s="163"/>
      <c r="JRA838" s="163"/>
      <c r="JRB838" s="163"/>
      <c r="JRC838" s="163"/>
      <c r="JRD838" s="163"/>
      <c r="JRE838" s="163"/>
      <c r="JRF838" s="163"/>
      <c r="JRG838" s="163"/>
      <c r="JRH838" s="163"/>
      <c r="JRI838" s="163"/>
      <c r="JRJ838" s="163"/>
      <c r="JRK838" s="163"/>
      <c r="JRL838" s="163"/>
      <c r="JRM838" s="163"/>
      <c r="JRN838" s="163"/>
      <c r="JRO838" s="163"/>
      <c r="JRP838" s="163"/>
      <c r="JRQ838" s="163"/>
      <c r="JRR838" s="163"/>
      <c r="JRS838" s="163"/>
      <c r="JRT838" s="163"/>
      <c r="JRU838" s="163"/>
      <c r="JRV838" s="163"/>
      <c r="JRW838" s="163"/>
      <c r="JRX838" s="163"/>
      <c r="JRY838" s="163"/>
      <c r="JRZ838" s="163"/>
      <c r="JSA838" s="163"/>
      <c r="JSB838" s="163"/>
      <c r="JSC838" s="163"/>
      <c r="JSD838" s="163"/>
      <c r="JSE838" s="163"/>
      <c r="JSF838" s="163"/>
      <c r="JSG838" s="163"/>
      <c r="JSH838" s="163"/>
      <c r="JSI838" s="163"/>
      <c r="JSJ838" s="163"/>
      <c r="JSK838" s="163"/>
      <c r="JSL838" s="163"/>
      <c r="JSM838" s="163"/>
      <c r="JSN838" s="163"/>
      <c r="JSO838" s="163"/>
      <c r="JSP838" s="163"/>
      <c r="JSQ838" s="163"/>
      <c r="JSR838" s="163"/>
      <c r="JSS838" s="163"/>
      <c r="JST838" s="163"/>
      <c r="JSU838" s="163"/>
      <c r="JSV838" s="163"/>
      <c r="JSW838" s="163"/>
      <c r="JSX838" s="163"/>
      <c r="JSY838" s="163"/>
      <c r="JSZ838" s="163"/>
      <c r="JTA838" s="163"/>
      <c r="JTB838" s="163"/>
      <c r="JTC838" s="163"/>
      <c r="JTD838" s="163"/>
      <c r="JTE838" s="163"/>
      <c r="JTF838" s="163"/>
      <c r="JTG838" s="163"/>
      <c r="JTH838" s="163"/>
      <c r="JTI838" s="163"/>
      <c r="JTJ838" s="163"/>
      <c r="JTK838" s="163"/>
      <c r="JTL838" s="163"/>
      <c r="JTM838" s="163"/>
      <c r="JTN838" s="163"/>
      <c r="JTO838" s="163"/>
      <c r="JTP838" s="163"/>
      <c r="JTQ838" s="163"/>
      <c r="JTR838" s="163"/>
      <c r="JTS838" s="163"/>
      <c r="JTT838" s="163"/>
      <c r="JTU838" s="163"/>
      <c r="JTV838" s="163"/>
      <c r="JTW838" s="163"/>
      <c r="JTX838" s="163"/>
      <c r="JTY838" s="163"/>
      <c r="JTZ838" s="163"/>
      <c r="JUA838" s="163"/>
      <c r="JUB838" s="163"/>
      <c r="JUC838" s="163"/>
      <c r="JUD838" s="163"/>
      <c r="JUE838" s="163"/>
      <c r="JUF838" s="163"/>
      <c r="JUG838" s="163"/>
      <c r="JUH838" s="163"/>
      <c r="JUI838" s="163"/>
      <c r="JUJ838" s="163"/>
      <c r="JUK838" s="163"/>
      <c r="JUL838" s="163"/>
      <c r="JUM838" s="163"/>
      <c r="JUN838" s="163"/>
      <c r="JUO838" s="163"/>
      <c r="JUP838" s="163"/>
      <c r="JUQ838" s="163"/>
      <c r="JUR838" s="163"/>
      <c r="JUS838" s="163"/>
      <c r="JUT838" s="163"/>
      <c r="JUU838" s="163"/>
      <c r="JUV838" s="163"/>
      <c r="JUW838" s="163"/>
      <c r="JUX838" s="163"/>
      <c r="JUY838" s="163"/>
      <c r="JUZ838" s="163"/>
      <c r="JVA838" s="163"/>
      <c r="JVB838" s="163"/>
      <c r="JVC838" s="163"/>
      <c r="JVD838" s="163"/>
      <c r="JVE838" s="163"/>
      <c r="JVF838" s="163"/>
      <c r="JVG838" s="163"/>
      <c r="JVH838" s="163"/>
      <c r="JVI838" s="163"/>
      <c r="JVJ838" s="163"/>
      <c r="JVK838" s="163"/>
      <c r="JVL838" s="163"/>
      <c r="JVM838" s="163"/>
      <c r="JVN838" s="163"/>
      <c r="JVO838" s="163"/>
      <c r="JVP838" s="163"/>
      <c r="JVQ838" s="163"/>
      <c r="JVR838" s="163"/>
      <c r="JVS838" s="163"/>
      <c r="JVT838" s="163"/>
      <c r="JVU838" s="163"/>
      <c r="JVV838" s="163"/>
      <c r="JVW838" s="163"/>
      <c r="JVX838" s="163"/>
      <c r="JVY838" s="163"/>
      <c r="JVZ838" s="163"/>
      <c r="JWA838" s="163"/>
      <c r="JWB838" s="163"/>
      <c r="JWC838" s="163"/>
      <c r="JWD838" s="163"/>
      <c r="JWE838" s="163"/>
      <c r="JWF838" s="163"/>
      <c r="JWG838" s="163"/>
      <c r="JWH838" s="163"/>
      <c r="JWI838" s="163"/>
      <c r="JWJ838" s="163"/>
      <c r="JWK838" s="163"/>
      <c r="JWL838" s="163"/>
      <c r="JWM838" s="163"/>
      <c r="JWN838" s="163"/>
      <c r="JWO838" s="163"/>
      <c r="JWP838" s="163"/>
      <c r="JWQ838" s="163"/>
      <c r="JWR838" s="163"/>
      <c r="JWS838" s="163"/>
      <c r="JWT838" s="163"/>
      <c r="JWU838" s="163"/>
      <c r="JWV838" s="163"/>
      <c r="JWW838" s="163"/>
      <c r="JWX838" s="163"/>
      <c r="JWY838" s="163"/>
      <c r="JWZ838" s="163"/>
      <c r="JXA838" s="163"/>
      <c r="JXB838" s="163"/>
      <c r="JXC838" s="163"/>
      <c r="JXD838" s="163"/>
      <c r="JXE838" s="163"/>
      <c r="JXF838" s="163"/>
      <c r="JXG838" s="163"/>
      <c r="JXH838" s="163"/>
      <c r="JXI838" s="163"/>
      <c r="JXJ838" s="163"/>
      <c r="JXK838" s="163"/>
      <c r="JXL838" s="163"/>
      <c r="JXM838" s="163"/>
      <c r="JXN838" s="163"/>
      <c r="JXO838" s="163"/>
      <c r="JXP838" s="163"/>
      <c r="JXQ838" s="163"/>
      <c r="JXR838" s="163"/>
      <c r="JXS838" s="163"/>
      <c r="JXT838" s="163"/>
      <c r="JXU838" s="163"/>
      <c r="JXV838" s="163"/>
      <c r="JXW838" s="163"/>
      <c r="JXX838" s="163"/>
      <c r="JXY838" s="163"/>
      <c r="JXZ838" s="163"/>
      <c r="JYA838" s="163"/>
      <c r="JYB838" s="163"/>
      <c r="JYC838" s="163"/>
      <c r="JYD838" s="163"/>
      <c r="JYE838" s="163"/>
      <c r="JYF838" s="163"/>
      <c r="JYG838" s="163"/>
      <c r="JYH838" s="163"/>
      <c r="JYI838" s="163"/>
      <c r="JYJ838" s="163"/>
      <c r="JYK838" s="163"/>
      <c r="JYL838" s="163"/>
      <c r="JYM838" s="163"/>
      <c r="JYN838" s="163"/>
      <c r="JYO838" s="163"/>
      <c r="JYP838" s="163"/>
      <c r="JYQ838" s="163"/>
      <c r="JYR838" s="163"/>
      <c r="JYS838" s="163"/>
      <c r="JYT838" s="163"/>
      <c r="JYU838" s="163"/>
      <c r="JYV838" s="163"/>
      <c r="JYW838" s="163"/>
      <c r="JYX838" s="163"/>
      <c r="JYY838" s="163"/>
      <c r="JYZ838" s="163"/>
      <c r="JZA838" s="163"/>
      <c r="JZB838" s="163"/>
      <c r="JZC838" s="163"/>
      <c r="JZD838" s="163"/>
      <c r="JZE838" s="163"/>
      <c r="JZF838" s="163"/>
      <c r="JZG838" s="163"/>
      <c r="JZH838" s="163"/>
      <c r="JZI838" s="163"/>
      <c r="JZJ838" s="163"/>
      <c r="JZK838" s="163"/>
      <c r="JZL838" s="163"/>
      <c r="JZM838" s="163"/>
      <c r="JZN838" s="163"/>
      <c r="JZO838" s="163"/>
      <c r="JZP838" s="163"/>
      <c r="JZQ838" s="163"/>
      <c r="JZR838" s="163"/>
      <c r="JZS838" s="163"/>
      <c r="JZT838" s="163"/>
      <c r="JZU838" s="163"/>
      <c r="JZV838" s="163"/>
      <c r="JZW838" s="163"/>
      <c r="JZX838" s="163"/>
      <c r="JZY838" s="163"/>
      <c r="JZZ838" s="163"/>
      <c r="KAA838" s="163"/>
      <c r="KAB838" s="163"/>
      <c r="KAC838" s="163"/>
      <c r="KAD838" s="163"/>
      <c r="KAE838" s="163"/>
      <c r="KAF838" s="163"/>
      <c r="KAG838" s="163"/>
      <c r="KAH838" s="163"/>
      <c r="KAI838" s="163"/>
      <c r="KAJ838" s="163"/>
      <c r="KAK838" s="163"/>
      <c r="KAL838" s="163"/>
      <c r="KAM838" s="163"/>
      <c r="KAN838" s="163"/>
      <c r="KAO838" s="163"/>
      <c r="KAP838" s="163"/>
      <c r="KAQ838" s="163"/>
      <c r="KAR838" s="163"/>
      <c r="KAS838" s="163"/>
      <c r="KAT838" s="163"/>
      <c r="KAU838" s="163"/>
      <c r="KAV838" s="163"/>
      <c r="KAW838" s="163"/>
      <c r="KAX838" s="163"/>
      <c r="KAY838" s="163"/>
      <c r="KAZ838" s="163"/>
      <c r="KBA838" s="163"/>
      <c r="KBB838" s="163"/>
      <c r="KBC838" s="163"/>
      <c r="KBD838" s="163"/>
      <c r="KBE838" s="163"/>
      <c r="KBF838" s="163"/>
      <c r="KBG838" s="163"/>
      <c r="KBH838" s="163"/>
      <c r="KBI838" s="163"/>
      <c r="KBJ838" s="163"/>
      <c r="KBK838" s="163"/>
      <c r="KBL838" s="163"/>
      <c r="KBM838" s="163"/>
      <c r="KBN838" s="163"/>
      <c r="KBO838" s="163"/>
      <c r="KBP838" s="163"/>
      <c r="KBQ838" s="163"/>
      <c r="KBR838" s="163"/>
      <c r="KBS838" s="163"/>
      <c r="KBT838" s="163"/>
      <c r="KBU838" s="163"/>
      <c r="KBV838" s="163"/>
      <c r="KBW838" s="163"/>
      <c r="KBX838" s="163"/>
      <c r="KBY838" s="163"/>
      <c r="KBZ838" s="163"/>
      <c r="KCA838" s="163"/>
      <c r="KCB838" s="163"/>
      <c r="KCC838" s="163"/>
      <c r="KCD838" s="163"/>
      <c r="KCE838" s="163"/>
      <c r="KCF838" s="163"/>
      <c r="KCG838" s="163"/>
      <c r="KCH838" s="163"/>
      <c r="KCI838" s="163"/>
      <c r="KCJ838" s="163"/>
      <c r="KCK838" s="163"/>
      <c r="KCL838" s="163"/>
      <c r="KCM838" s="163"/>
      <c r="KCN838" s="163"/>
      <c r="KCO838" s="163"/>
      <c r="KCP838" s="163"/>
      <c r="KCQ838" s="163"/>
      <c r="KCR838" s="163"/>
      <c r="KCS838" s="163"/>
      <c r="KCT838" s="163"/>
      <c r="KCU838" s="163"/>
      <c r="KCV838" s="163"/>
      <c r="KCW838" s="163"/>
      <c r="KCX838" s="163"/>
      <c r="KCY838" s="163"/>
      <c r="KCZ838" s="163"/>
      <c r="KDA838" s="163"/>
      <c r="KDB838" s="163"/>
      <c r="KDC838" s="163"/>
      <c r="KDD838" s="163"/>
      <c r="KDE838" s="163"/>
      <c r="KDF838" s="163"/>
      <c r="KDG838" s="163"/>
      <c r="KDH838" s="163"/>
      <c r="KDI838" s="163"/>
      <c r="KDJ838" s="163"/>
      <c r="KDK838" s="163"/>
      <c r="KDL838" s="163"/>
      <c r="KDM838" s="163"/>
      <c r="KDN838" s="163"/>
      <c r="KDO838" s="163"/>
      <c r="KDP838" s="163"/>
      <c r="KDQ838" s="163"/>
      <c r="KDR838" s="163"/>
      <c r="KDS838" s="163"/>
      <c r="KDT838" s="163"/>
      <c r="KDU838" s="163"/>
      <c r="KDV838" s="163"/>
      <c r="KDW838" s="163"/>
      <c r="KDX838" s="163"/>
      <c r="KDY838" s="163"/>
      <c r="KDZ838" s="163"/>
      <c r="KEA838" s="163"/>
      <c r="KEB838" s="163"/>
      <c r="KEC838" s="163"/>
      <c r="KED838" s="163"/>
      <c r="KEE838" s="163"/>
      <c r="KEF838" s="163"/>
      <c r="KEG838" s="163"/>
      <c r="KEH838" s="163"/>
      <c r="KEI838" s="163"/>
      <c r="KEJ838" s="163"/>
      <c r="KEK838" s="163"/>
      <c r="KEL838" s="163"/>
      <c r="KEM838" s="163"/>
      <c r="KEN838" s="163"/>
      <c r="KEO838" s="163"/>
      <c r="KEP838" s="163"/>
      <c r="KEQ838" s="163"/>
      <c r="KER838" s="163"/>
      <c r="KES838" s="163"/>
      <c r="KET838" s="163"/>
      <c r="KEU838" s="163"/>
      <c r="KEV838" s="163"/>
      <c r="KEW838" s="163"/>
      <c r="KEX838" s="163"/>
      <c r="KEY838" s="163"/>
      <c r="KEZ838" s="163"/>
      <c r="KFA838" s="163"/>
      <c r="KFB838" s="163"/>
      <c r="KFC838" s="163"/>
      <c r="KFD838" s="163"/>
      <c r="KFE838" s="163"/>
      <c r="KFF838" s="163"/>
      <c r="KFG838" s="163"/>
      <c r="KFH838" s="163"/>
      <c r="KFI838" s="163"/>
      <c r="KFJ838" s="163"/>
      <c r="KFK838" s="163"/>
      <c r="KFL838" s="163"/>
      <c r="KFM838" s="163"/>
      <c r="KFN838" s="163"/>
      <c r="KFO838" s="163"/>
      <c r="KFP838" s="163"/>
      <c r="KFQ838" s="163"/>
      <c r="KFR838" s="163"/>
      <c r="KFS838" s="163"/>
      <c r="KFT838" s="163"/>
      <c r="KFU838" s="163"/>
      <c r="KFV838" s="163"/>
      <c r="KFW838" s="163"/>
      <c r="KFX838" s="163"/>
      <c r="KFY838" s="163"/>
      <c r="KFZ838" s="163"/>
      <c r="KGA838" s="163"/>
      <c r="KGB838" s="163"/>
      <c r="KGC838" s="163"/>
      <c r="KGD838" s="163"/>
      <c r="KGE838" s="163"/>
      <c r="KGF838" s="163"/>
      <c r="KGG838" s="163"/>
      <c r="KGH838" s="163"/>
      <c r="KGI838" s="163"/>
      <c r="KGJ838" s="163"/>
      <c r="KGK838" s="163"/>
      <c r="KGL838" s="163"/>
      <c r="KGM838" s="163"/>
      <c r="KGN838" s="163"/>
      <c r="KGO838" s="163"/>
      <c r="KGP838" s="163"/>
      <c r="KGQ838" s="163"/>
      <c r="KGR838" s="163"/>
      <c r="KGS838" s="163"/>
      <c r="KGT838" s="163"/>
      <c r="KGU838" s="163"/>
      <c r="KGV838" s="163"/>
      <c r="KGW838" s="163"/>
      <c r="KGX838" s="163"/>
      <c r="KGY838" s="163"/>
      <c r="KGZ838" s="163"/>
      <c r="KHA838" s="163"/>
      <c r="KHB838" s="163"/>
      <c r="KHC838" s="163"/>
      <c r="KHD838" s="163"/>
      <c r="KHE838" s="163"/>
      <c r="KHF838" s="163"/>
      <c r="KHG838" s="163"/>
      <c r="KHH838" s="163"/>
      <c r="KHI838" s="163"/>
      <c r="KHJ838" s="163"/>
      <c r="KHK838" s="163"/>
      <c r="KHL838" s="163"/>
      <c r="KHM838" s="163"/>
      <c r="KHN838" s="163"/>
      <c r="KHO838" s="163"/>
      <c r="KHP838" s="163"/>
      <c r="KHQ838" s="163"/>
      <c r="KHR838" s="163"/>
      <c r="KHS838" s="163"/>
      <c r="KHT838" s="163"/>
      <c r="KHU838" s="163"/>
      <c r="KHV838" s="163"/>
      <c r="KHW838" s="163"/>
      <c r="KHX838" s="163"/>
      <c r="KHY838" s="163"/>
      <c r="KHZ838" s="163"/>
      <c r="KIA838" s="163"/>
      <c r="KIB838" s="163"/>
      <c r="KIC838" s="163"/>
      <c r="KID838" s="163"/>
      <c r="KIE838" s="163"/>
      <c r="KIF838" s="163"/>
      <c r="KIG838" s="163"/>
      <c r="KIH838" s="163"/>
      <c r="KII838" s="163"/>
      <c r="KIJ838" s="163"/>
      <c r="KIK838" s="163"/>
      <c r="KIL838" s="163"/>
      <c r="KIM838" s="163"/>
      <c r="KIN838" s="163"/>
      <c r="KIO838" s="163"/>
      <c r="KIP838" s="163"/>
      <c r="KIQ838" s="163"/>
      <c r="KIR838" s="163"/>
      <c r="KIS838" s="163"/>
      <c r="KIT838" s="163"/>
      <c r="KIU838" s="163"/>
      <c r="KIV838" s="163"/>
      <c r="KIW838" s="163"/>
      <c r="KIX838" s="163"/>
      <c r="KIY838" s="163"/>
      <c r="KIZ838" s="163"/>
      <c r="KJA838" s="163"/>
      <c r="KJB838" s="163"/>
      <c r="KJC838" s="163"/>
      <c r="KJD838" s="163"/>
      <c r="KJE838" s="163"/>
      <c r="KJF838" s="163"/>
      <c r="KJG838" s="163"/>
      <c r="KJH838" s="163"/>
      <c r="KJI838" s="163"/>
      <c r="KJJ838" s="163"/>
      <c r="KJK838" s="163"/>
      <c r="KJL838" s="163"/>
      <c r="KJM838" s="163"/>
      <c r="KJN838" s="163"/>
      <c r="KJO838" s="163"/>
      <c r="KJP838" s="163"/>
      <c r="KJQ838" s="163"/>
      <c r="KJR838" s="163"/>
      <c r="KJS838" s="163"/>
      <c r="KJT838" s="163"/>
      <c r="KJU838" s="163"/>
      <c r="KJV838" s="163"/>
      <c r="KJW838" s="163"/>
      <c r="KJX838" s="163"/>
      <c r="KJY838" s="163"/>
      <c r="KJZ838" s="163"/>
      <c r="KKA838" s="163"/>
      <c r="KKB838" s="163"/>
      <c r="KKC838" s="163"/>
      <c r="KKD838" s="163"/>
      <c r="KKE838" s="163"/>
      <c r="KKF838" s="163"/>
      <c r="KKG838" s="163"/>
      <c r="KKH838" s="163"/>
      <c r="KKI838" s="163"/>
      <c r="KKJ838" s="163"/>
      <c r="KKK838" s="163"/>
      <c r="KKL838" s="163"/>
      <c r="KKM838" s="163"/>
      <c r="KKN838" s="163"/>
      <c r="KKO838" s="163"/>
      <c r="KKP838" s="163"/>
      <c r="KKQ838" s="163"/>
      <c r="KKR838" s="163"/>
      <c r="KKS838" s="163"/>
      <c r="KKT838" s="163"/>
      <c r="KKU838" s="163"/>
      <c r="KKV838" s="163"/>
      <c r="KKW838" s="163"/>
      <c r="KKX838" s="163"/>
      <c r="KKY838" s="163"/>
      <c r="KKZ838" s="163"/>
      <c r="KLA838" s="163"/>
      <c r="KLB838" s="163"/>
      <c r="KLC838" s="163"/>
      <c r="KLD838" s="163"/>
      <c r="KLE838" s="163"/>
      <c r="KLF838" s="163"/>
      <c r="KLG838" s="163"/>
      <c r="KLH838" s="163"/>
      <c r="KLI838" s="163"/>
      <c r="KLJ838" s="163"/>
      <c r="KLK838" s="163"/>
      <c r="KLL838" s="163"/>
      <c r="KLM838" s="163"/>
      <c r="KLN838" s="163"/>
      <c r="KLO838" s="163"/>
      <c r="KLP838" s="163"/>
      <c r="KLQ838" s="163"/>
      <c r="KLR838" s="163"/>
      <c r="KLS838" s="163"/>
      <c r="KLT838" s="163"/>
      <c r="KLU838" s="163"/>
      <c r="KLV838" s="163"/>
      <c r="KLW838" s="163"/>
      <c r="KLX838" s="163"/>
      <c r="KLY838" s="163"/>
      <c r="KLZ838" s="163"/>
      <c r="KMA838" s="163"/>
      <c r="KMB838" s="163"/>
      <c r="KMC838" s="163"/>
      <c r="KMD838" s="163"/>
      <c r="KME838" s="163"/>
      <c r="KMF838" s="163"/>
      <c r="KMG838" s="163"/>
      <c r="KMH838" s="163"/>
      <c r="KMI838" s="163"/>
      <c r="KMJ838" s="163"/>
      <c r="KMK838" s="163"/>
      <c r="KML838" s="163"/>
      <c r="KMM838" s="163"/>
      <c r="KMN838" s="163"/>
      <c r="KMO838" s="163"/>
      <c r="KMP838" s="163"/>
      <c r="KMQ838" s="163"/>
      <c r="KMR838" s="163"/>
      <c r="KMS838" s="163"/>
      <c r="KMT838" s="163"/>
      <c r="KMU838" s="163"/>
      <c r="KMV838" s="163"/>
      <c r="KMW838" s="163"/>
      <c r="KMX838" s="163"/>
      <c r="KMY838" s="163"/>
      <c r="KMZ838" s="163"/>
      <c r="KNA838" s="163"/>
      <c r="KNB838" s="163"/>
      <c r="KNC838" s="163"/>
      <c r="KND838" s="163"/>
      <c r="KNE838" s="163"/>
      <c r="KNF838" s="163"/>
      <c r="KNG838" s="163"/>
      <c r="KNH838" s="163"/>
      <c r="KNI838" s="163"/>
      <c r="KNJ838" s="163"/>
      <c r="KNK838" s="163"/>
      <c r="KNL838" s="163"/>
      <c r="KNM838" s="163"/>
      <c r="KNN838" s="163"/>
      <c r="KNO838" s="163"/>
      <c r="KNP838" s="163"/>
      <c r="KNQ838" s="163"/>
      <c r="KNR838" s="163"/>
      <c r="KNS838" s="163"/>
      <c r="KNT838" s="163"/>
      <c r="KNU838" s="163"/>
      <c r="KNV838" s="163"/>
      <c r="KNW838" s="163"/>
      <c r="KNX838" s="163"/>
      <c r="KNY838" s="163"/>
      <c r="KNZ838" s="163"/>
      <c r="KOA838" s="163"/>
      <c r="KOB838" s="163"/>
      <c r="KOC838" s="163"/>
      <c r="KOD838" s="163"/>
      <c r="KOE838" s="163"/>
      <c r="KOF838" s="163"/>
      <c r="KOG838" s="163"/>
      <c r="KOH838" s="163"/>
      <c r="KOI838" s="163"/>
      <c r="KOJ838" s="163"/>
      <c r="KOK838" s="163"/>
      <c r="KOL838" s="163"/>
      <c r="KOM838" s="163"/>
      <c r="KON838" s="163"/>
      <c r="KOO838" s="163"/>
      <c r="KOP838" s="163"/>
      <c r="KOQ838" s="163"/>
      <c r="KOR838" s="163"/>
      <c r="KOS838" s="163"/>
      <c r="KOT838" s="163"/>
      <c r="KOU838" s="163"/>
      <c r="KOV838" s="163"/>
      <c r="KOW838" s="163"/>
      <c r="KOX838" s="163"/>
      <c r="KOY838" s="163"/>
      <c r="KOZ838" s="163"/>
      <c r="KPA838" s="163"/>
      <c r="KPB838" s="163"/>
      <c r="KPC838" s="163"/>
      <c r="KPD838" s="163"/>
      <c r="KPE838" s="163"/>
      <c r="KPF838" s="163"/>
      <c r="KPG838" s="163"/>
      <c r="KPH838" s="163"/>
      <c r="KPI838" s="163"/>
      <c r="KPJ838" s="163"/>
      <c r="KPK838" s="163"/>
      <c r="KPL838" s="163"/>
      <c r="KPM838" s="163"/>
      <c r="KPN838" s="163"/>
      <c r="KPO838" s="163"/>
      <c r="KPP838" s="163"/>
      <c r="KPQ838" s="163"/>
      <c r="KPR838" s="163"/>
      <c r="KPS838" s="163"/>
      <c r="KPT838" s="163"/>
      <c r="KPU838" s="163"/>
      <c r="KPV838" s="163"/>
      <c r="KPW838" s="163"/>
      <c r="KPX838" s="163"/>
      <c r="KPY838" s="163"/>
      <c r="KPZ838" s="163"/>
      <c r="KQA838" s="163"/>
      <c r="KQB838" s="163"/>
      <c r="KQC838" s="163"/>
      <c r="KQD838" s="163"/>
      <c r="KQE838" s="163"/>
      <c r="KQF838" s="163"/>
      <c r="KQG838" s="163"/>
      <c r="KQH838" s="163"/>
      <c r="KQI838" s="163"/>
      <c r="KQJ838" s="163"/>
      <c r="KQK838" s="163"/>
      <c r="KQL838" s="163"/>
      <c r="KQM838" s="163"/>
      <c r="KQN838" s="163"/>
      <c r="KQO838" s="163"/>
      <c r="KQP838" s="163"/>
      <c r="KQQ838" s="163"/>
      <c r="KQR838" s="163"/>
      <c r="KQS838" s="163"/>
      <c r="KQT838" s="163"/>
      <c r="KQU838" s="163"/>
      <c r="KQV838" s="163"/>
      <c r="KQW838" s="163"/>
      <c r="KQX838" s="163"/>
      <c r="KQY838" s="163"/>
      <c r="KQZ838" s="163"/>
      <c r="KRA838" s="163"/>
      <c r="KRB838" s="163"/>
      <c r="KRC838" s="163"/>
      <c r="KRD838" s="163"/>
      <c r="KRE838" s="163"/>
      <c r="KRF838" s="163"/>
      <c r="KRG838" s="163"/>
      <c r="KRH838" s="163"/>
      <c r="KRI838" s="163"/>
      <c r="KRJ838" s="163"/>
      <c r="KRK838" s="163"/>
      <c r="KRL838" s="163"/>
      <c r="KRM838" s="163"/>
      <c r="KRN838" s="163"/>
      <c r="KRO838" s="163"/>
      <c r="KRP838" s="163"/>
      <c r="KRQ838" s="163"/>
      <c r="KRR838" s="163"/>
      <c r="KRS838" s="163"/>
      <c r="KRT838" s="163"/>
      <c r="KRU838" s="163"/>
      <c r="KRV838" s="163"/>
      <c r="KRW838" s="163"/>
      <c r="KRX838" s="163"/>
      <c r="KRY838" s="163"/>
      <c r="KRZ838" s="163"/>
      <c r="KSA838" s="163"/>
      <c r="KSB838" s="163"/>
      <c r="KSC838" s="163"/>
      <c r="KSD838" s="163"/>
      <c r="KSE838" s="163"/>
      <c r="KSF838" s="163"/>
      <c r="KSG838" s="163"/>
      <c r="KSH838" s="163"/>
      <c r="KSI838" s="163"/>
      <c r="KSJ838" s="163"/>
      <c r="KSK838" s="163"/>
      <c r="KSL838" s="163"/>
      <c r="KSM838" s="163"/>
      <c r="KSN838" s="163"/>
      <c r="KSO838" s="163"/>
      <c r="KSP838" s="163"/>
      <c r="KSQ838" s="163"/>
      <c r="KSR838" s="163"/>
      <c r="KSS838" s="163"/>
      <c r="KST838" s="163"/>
      <c r="KSU838" s="163"/>
      <c r="KSV838" s="163"/>
      <c r="KSW838" s="163"/>
      <c r="KSX838" s="163"/>
      <c r="KSY838" s="163"/>
      <c r="KSZ838" s="163"/>
      <c r="KTA838" s="163"/>
      <c r="KTB838" s="163"/>
      <c r="KTC838" s="163"/>
      <c r="KTD838" s="163"/>
      <c r="KTE838" s="163"/>
      <c r="KTF838" s="163"/>
      <c r="KTG838" s="163"/>
      <c r="KTH838" s="163"/>
      <c r="KTI838" s="163"/>
      <c r="KTJ838" s="163"/>
      <c r="KTK838" s="163"/>
      <c r="KTL838" s="163"/>
      <c r="KTM838" s="163"/>
      <c r="KTN838" s="163"/>
      <c r="KTO838" s="163"/>
      <c r="KTP838" s="163"/>
      <c r="KTQ838" s="163"/>
      <c r="KTR838" s="163"/>
      <c r="KTS838" s="163"/>
      <c r="KTT838" s="163"/>
      <c r="KTU838" s="163"/>
      <c r="KTV838" s="163"/>
      <c r="KTW838" s="163"/>
      <c r="KTX838" s="163"/>
      <c r="KTY838" s="163"/>
      <c r="KTZ838" s="163"/>
      <c r="KUA838" s="163"/>
      <c r="KUB838" s="163"/>
      <c r="KUC838" s="163"/>
      <c r="KUD838" s="163"/>
      <c r="KUE838" s="163"/>
      <c r="KUF838" s="163"/>
      <c r="KUG838" s="163"/>
      <c r="KUH838" s="163"/>
      <c r="KUI838" s="163"/>
      <c r="KUJ838" s="163"/>
      <c r="KUK838" s="163"/>
      <c r="KUL838" s="163"/>
      <c r="KUM838" s="163"/>
      <c r="KUN838" s="163"/>
      <c r="KUO838" s="163"/>
      <c r="KUP838" s="163"/>
      <c r="KUQ838" s="163"/>
      <c r="KUR838" s="163"/>
      <c r="KUS838" s="163"/>
      <c r="KUT838" s="163"/>
      <c r="KUU838" s="163"/>
      <c r="KUV838" s="163"/>
      <c r="KUW838" s="163"/>
      <c r="KUX838" s="163"/>
      <c r="KUY838" s="163"/>
      <c r="KUZ838" s="163"/>
      <c r="KVA838" s="163"/>
      <c r="KVB838" s="163"/>
      <c r="KVC838" s="163"/>
      <c r="KVD838" s="163"/>
      <c r="KVE838" s="163"/>
      <c r="KVF838" s="163"/>
      <c r="KVG838" s="163"/>
      <c r="KVH838" s="163"/>
      <c r="KVI838" s="163"/>
      <c r="KVJ838" s="163"/>
      <c r="KVK838" s="163"/>
      <c r="KVL838" s="163"/>
      <c r="KVM838" s="163"/>
      <c r="KVN838" s="163"/>
      <c r="KVO838" s="163"/>
      <c r="KVP838" s="163"/>
      <c r="KVQ838" s="163"/>
      <c r="KVR838" s="163"/>
      <c r="KVS838" s="163"/>
      <c r="KVT838" s="163"/>
      <c r="KVU838" s="163"/>
      <c r="KVV838" s="163"/>
      <c r="KVW838" s="163"/>
      <c r="KVX838" s="163"/>
      <c r="KVY838" s="163"/>
      <c r="KVZ838" s="163"/>
      <c r="KWA838" s="163"/>
      <c r="KWB838" s="163"/>
      <c r="KWC838" s="163"/>
      <c r="KWD838" s="163"/>
      <c r="KWE838" s="163"/>
      <c r="KWF838" s="163"/>
      <c r="KWG838" s="163"/>
      <c r="KWH838" s="163"/>
      <c r="KWI838" s="163"/>
      <c r="KWJ838" s="163"/>
      <c r="KWK838" s="163"/>
      <c r="KWL838" s="163"/>
      <c r="KWM838" s="163"/>
      <c r="KWN838" s="163"/>
      <c r="KWO838" s="163"/>
      <c r="KWP838" s="163"/>
      <c r="KWQ838" s="163"/>
      <c r="KWR838" s="163"/>
      <c r="KWS838" s="163"/>
      <c r="KWT838" s="163"/>
      <c r="KWU838" s="163"/>
      <c r="KWV838" s="163"/>
      <c r="KWW838" s="163"/>
      <c r="KWX838" s="163"/>
      <c r="KWY838" s="163"/>
      <c r="KWZ838" s="163"/>
      <c r="KXA838" s="163"/>
      <c r="KXB838" s="163"/>
      <c r="KXC838" s="163"/>
      <c r="KXD838" s="163"/>
      <c r="KXE838" s="163"/>
      <c r="KXF838" s="163"/>
      <c r="KXG838" s="163"/>
      <c r="KXH838" s="163"/>
      <c r="KXI838" s="163"/>
      <c r="KXJ838" s="163"/>
      <c r="KXK838" s="163"/>
      <c r="KXL838" s="163"/>
      <c r="KXM838" s="163"/>
      <c r="KXN838" s="163"/>
      <c r="KXO838" s="163"/>
      <c r="KXP838" s="163"/>
      <c r="KXQ838" s="163"/>
      <c r="KXR838" s="163"/>
      <c r="KXS838" s="163"/>
      <c r="KXT838" s="163"/>
      <c r="KXU838" s="163"/>
      <c r="KXV838" s="163"/>
      <c r="KXW838" s="163"/>
      <c r="KXX838" s="163"/>
      <c r="KXY838" s="163"/>
      <c r="KXZ838" s="163"/>
      <c r="KYA838" s="163"/>
      <c r="KYB838" s="163"/>
      <c r="KYC838" s="163"/>
      <c r="KYD838" s="163"/>
      <c r="KYE838" s="163"/>
      <c r="KYF838" s="163"/>
      <c r="KYG838" s="163"/>
      <c r="KYH838" s="163"/>
      <c r="KYI838" s="163"/>
      <c r="KYJ838" s="163"/>
      <c r="KYK838" s="163"/>
      <c r="KYL838" s="163"/>
      <c r="KYM838" s="163"/>
      <c r="KYN838" s="163"/>
      <c r="KYO838" s="163"/>
      <c r="KYP838" s="163"/>
      <c r="KYQ838" s="163"/>
      <c r="KYR838" s="163"/>
      <c r="KYS838" s="163"/>
      <c r="KYT838" s="163"/>
      <c r="KYU838" s="163"/>
      <c r="KYV838" s="163"/>
      <c r="KYW838" s="163"/>
      <c r="KYX838" s="163"/>
      <c r="KYY838" s="163"/>
      <c r="KYZ838" s="163"/>
      <c r="KZA838" s="163"/>
      <c r="KZB838" s="163"/>
      <c r="KZC838" s="163"/>
      <c r="KZD838" s="163"/>
      <c r="KZE838" s="163"/>
      <c r="KZF838" s="163"/>
      <c r="KZG838" s="163"/>
      <c r="KZH838" s="163"/>
      <c r="KZI838" s="163"/>
      <c r="KZJ838" s="163"/>
      <c r="KZK838" s="163"/>
      <c r="KZL838" s="163"/>
      <c r="KZM838" s="163"/>
      <c r="KZN838" s="163"/>
      <c r="KZO838" s="163"/>
      <c r="KZP838" s="163"/>
      <c r="KZQ838" s="163"/>
      <c r="KZR838" s="163"/>
      <c r="KZS838" s="163"/>
      <c r="KZT838" s="163"/>
      <c r="KZU838" s="163"/>
      <c r="KZV838" s="163"/>
      <c r="KZW838" s="163"/>
      <c r="KZX838" s="163"/>
      <c r="KZY838" s="163"/>
      <c r="KZZ838" s="163"/>
      <c r="LAA838" s="163"/>
      <c r="LAB838" s="163"/>
      <c r="LAC838" s="163"/>
      <c r="LAD838" s="163"/>
      <c r="LAE838" s="163"/>
      <c r="LAF838" s="163"/>
      <c r="LAG838" s="163"/>
      <c r="LAH838" s="163"/>
      <c r="LAI838" s="163"/>
      <c r="LAJ838" s="163"/>
      <c r="LAK838" s="163"/>
      <c r="LAL838" s="163"/>
      <c r="LAM838" s="163"/>
      <c r="LAN838" s="163"/>
      <c r="LAO838" s="163"/>
      <c r="LAP838" s="163"/>
      <c r="LAQ838" s="163"/>
      <c r="LAR838" s="163"/>
      <c r="LAS838" s="163"/>
      <c r="LAT838" s="163"/>
      <c r="LAU838" s="163"/>
      <c r="LAV838" s="163"/>
      <c r="LAW838" s="163"/>
      <c r="LAX838" s="163"/>
      <c r="LAY838" s="163"/>
      <c r="LAZ838" s="163"/>
      <c r="LBA838" s="163"/>
      <c r="LBB838" s="163"/>
      <c r="LBC838" s="163"/>
      <c r="LBD838" s="163"/>
      <c r="LBE838" s="163"/>
      <c r="LBF838" s="163"/>
      <c r="LBG838" s="163"/>
      <c r="LBH838" s="163"/>
      <c r="LBI838" s="163"/>
      <c r="LBJ838" s="163"/>
      <c r="LBK838" s="163"/>
      <c r="LBL838" s="163"/>
      <c r="LBM838" s="163"/>
      <c r="LBN838" s="163"/>
      <c r="LBO838" s="163"/>
      <c r="LBP838" s="163"/>
      <c r="LBQ838" s="163"/>
      <c r="LBR838" s="163"/>
      <c r="LBS838" s="163"/>
      <c r="LBT838" s="163"/>
      <c r="LBU838" s="163"/>
      <c r="LBV838" s="163"/>
      <c r="LBW838" s="163"/>
      <c r="LBX838" s="163"/>
      <c r="LBY838" s="163"/>
      <c r="LBZ838" s="163"/>
      <c r="LCA838" s="163"/>
      <c r="LCB838" s="163"/>
      <c r="LCC838" s="163"/>
      <c r="LCD838" s="163"/>
      <c r="LCE838" s="163"/>
      <c r="LCF838" s="163"/>
      <c r="LCG838" s="163"/>
      <c r="LCH838" s="163"/>
      <c r="LCI838" s="163"/>
      <c r="LCJ838" s="163"/>
      <c r="LCK838" s="163"/>
      <c r="LCL838" s="163"/>
      <c r="LCM838" s="163"/>
      <c r="LCN838" s="163"/>
      <c r="LCO838" s="163"/>
      <c r="LCP838" s="163"/>
      <c r="LCQ838" s="163"/>
      <c r="LCR838" s="163"/>
      <c r="LCS838" s="163"/>
      <c r="LCT838" s="163"/>
      <c r="LCU838" s="163"/>
      <c r="LCV838" s="163"/>
      <c r="LCW838" s="163"/>
      <c r="LCX838" s="163"/>
      <c r="LCY838" s="163"/>
      <c r="LCZ838" s="163"/>
      <c r="LDA838" s="163"/>
      <c r="LDB838" s="163"/>
      <c r="LDC838" s="163"/>
      <c r="LDD838" s="163"/>
      <c r="LDE838" s="163"/>
      <c r="LDF838" s="163"/>
      <c r="LDG838" s="163"/>
      <c r="LDH838" s="163"/>
      <c r="LDI838" s="163"/>
      <c r="LDJ838" s="163"/>
      <c r="LDK838" s="163"/>
      <c r="LDL838" s="163"/>
      <c r="LDM838" s="163"/>
      <c r="LDN838" s="163"/>
      <c r="LDO838" s="163"/>
      <c r="LDP838" s="163"/>
      <c r="LDQ838" s="163"/>
      <c r="LDR838" s="163"/>
      <c r="LDS838" s="163"/>
      <c r="LDT838" s="163"/>
      <c r="LDU838" s="163"/>
      <c r="LDV838" s="163"/>
      <c r="LDW838" s="163"/>
      <c r="LDX838" s="163"/>
      <c r="LDY838" s="163"/>
      <c r="LDZ838" s="163"/>
      <c r="LEA838" s="163"/>
      <c r="LEB838" s="163"/>
      <c r="LEC838" s="163"/>
      <c r="LED838" s="163"/>
      <c r="LEE838" s="163"/>
      <c r="LEF838" s="163"/>
      <c r="LEG838" s="163"/>
      <c r="LEH838" s="163"/>
      <c r="LEI838" s="163"/>
      <c r="LEJ838" s="163"/>
      <c r="LEK838" s="163"/>
      <c r="LEL838" s="163"/>
      <c r="LEM838" s="163"/>
      <c r="LEN838" s="163"/>
      <c r="LEO838" s="163"/>
      <c r="LEP838" s="163"/>
      <c r="LEQ838" s="163"/>
      <c r="LER838" s="163"/>
      <c r="LES838" s="163"/>
      <c r="LET838" s="163"/>
      <c r="LEU838" s="163"/>
      <c r="LEV838" s="163"/>
      <c r="LEW838" s="163"/>
      <c r="LEX838" s="163"/>
      <c r="LEY838" s="163"/>
      <c r="LEZ838" s="163"/>
      <c r="LFA838" s="163"/>
      <c r="LFB838" s="163"/>
      <c r="LFC838" s="163"/>
      <c r="LFD838" s="163"/>
      <c r="LFE838" s="163"/>
      <c r="LFF838" s="163"/>
      <c r="LFG838" s="163"/>
      <c r="LFH838" s="163"/>
      <c r="LFI838" s="163"/>
      <c r="LFJ838" s="163"/>
      <c r="LFK838" s="163"/>
      <c r="LFL838" s="163"/>
      <c r="LFM838" s="163"/>
      <c r="LFN838" s="163"/>
      <c r="LFO838" s="163"/>
      <c r="LFP838" s="163"/>
      <c r="LFQ838" s="163"/>
      <c r="LFR838" s="163"/>
      <c r="LFS838" s="163"/>
      <c r="LFT838" s="163"/>
      <c r="LFU838" s="163"/>
      <c r="LFV838" s="163"/>
      <c r="LFW838" s="163"/>
      <c r="LFX838" s="163"/>
      <c r="LFY838" s="163"/>
      <c r="LFZ838" s="163"/>
      <c r="LGA838" s="163"/>
      <c r="LGB838" s="163"/>
      <c r="LGC838" s="163"/>
      <c r="LGD838" s="163"/>
      <c r="LGE838" s="163"/>
      <c r="LGF838" s="163"/>
      <c r="LGG838" s="163"/>
      <c r="LGH838" s="163"/>
      <c r="LGI838" s="163"/>
      <c r="LGJ838" s="163"/>
      <c r="LGK838" s="163"/>
      <c r="LGL838" s="163"/>
      <c r="LGM838" s="163"/>
      <c r="LGN838" s="163"/>
      <c r="LGO838" s="163"/>
      <c r="LGP838" s="163"/>
      <c r="LGQ838" s="163"/>
      <c r="LGR838" s="163"/>
      <c r="LGS838" s="163"/>
      <c r="LGT838" s="163"/>
      <c r="LGU838" s="163"/>
      <c r="LGV838" s="163"/>
      <c r="LGW838" s="163"/>
      <c r="LGX838" s="163"/>
      <c r="LGY838" s="163"/>
      <c r="LGZ838" s="163"/>
      <c r="LHA838" s="163"/>
      <c r="LHB838" s="163"/>
      <c r="LHC838" s="163"/>
      <c r="LHD838" s="163"/>
      <c r="LHE838" s="163"/>
      <c r="LHF838" s="163"/>
      <c r="LHG838" s="163"/>
      <c r="LHH838" s="163"/>
      <c r="LHI838" s="163"/>
      <c r="LHJ838" s="163"/>
      <c r="LHK838" s="163"/>
      <c r="LHL838" s="163"/>
      <c r="LHM838" s="163"/>
      <c r="LHN838" s="163"/>
      <c r="LHO838" s="163"/>
      <c r="LHP838" s="163"/>
      <c r="LHQ838" s="163"/>
      <c r="LHR838" s="163"/>
      <c r="LHS838" s="163"/>
      <c r="LHT838" s="163"/>
      <c r="LHU838" s="163"/>
      <c r="LHV838" s="163"/>
      <c r="LHW838" s="163"/>
      <c r="LHX838" s="163"/>
      <c r="LHY838" s="163"/>
      <c r="LHZ838" s="163"/>
      <c r="LIA838" s="163"/>
      <c r="LIB838" s="163"/>
      <c r="LIC838" s="163"/>
      <c r="LID838" s="163"/>
      <c r="LIE838" s="163"/>
      <c r="LIF838" s="163"/>
      <c r="LIG838" s="163"/>
      <c r="LIH838" s="163"/>
      <c r="LII838" s="163"/>
      <c r="LIJ838" s="163"/>
      <c r="LIK838" s="163"/>
      <c r="LIL838" s="163"/>
      <c r="LIM838" s="163"/>
      <c r="LIN838" s="163"/>
      <c r="LIO838" s="163"/>
      <c r="LIP838" s="163"/>
      <c r="LIQ838" s="163"/>
      <c r="LIR838" s="163"/>
      <c r="LIS838" s="163"/>
      <c r="LIT838" s="163"/>
      <c r="LIU838" s="163"/>
      <c r="LIV838" s="163"/>
      <c r="LIW838" s="163"/>
      <c r="LIX838" s="163"/>
      <c r="LIY838" s="163"/>
      <c r="LIZ838" s="163"/>
      <c r="LJA838" s="163"/>
      <c r="LJB838" s="163"/>
      <c r="LJC838" s="163"/>
      <c r="LJD838" s="163"/>
      <c r="LJE838" s="163"/>
      <c r="LJF838" s="163"/>
      <c r="LJG838" s="163"/>
      <c r="LJH838" s="163"/>
      <c r="LJI838" s="163"/>
      <c r="LJJ838" s="163"/>
      <c r="LJK838" s="163"/>
      <c r="LJL838" s="163"/>
      <c r="LJM838" s="163"/>
      <c r="LJN838" s="163"/>
      <c r="LJO838" s="163"/>
      <c r="LJP838" s="163"/>
      <c r="LJQ838" s="163"/>
      <c r="LJR838" s="163"/>
      <c r="LJS838" s="163"/>
      <c r="LJT838" s="163"/>
      <c r="LJU838" s="163"/>
      <c r="LJV838" s="163"/>
      <c r="LJW838" s="163"/>
      <c r="LJX838" s="163"/>
      <c r="LJY838" s="163"/>
      <c r="LJZ838" s="163"/>
      <c r="LKA838" s="163"/>
      <c r="LKB838" s="163"/>
      <c r="LKC838" s="163"/>
      <c r="LKD838" s="163"/>
      <c r="LKE838" s="163"/>
      <c r="LKF838" s="163"/>
      <c r="LKG838" s="163"/>
      <c r="LKH838" s="163"/>
      <c r="LKI838" s="163"/>
      <c r="LKJ838" s="163"/>
      <c r="LKK838" s="163"/>
      <c r="LKL838" s="163"/>
      <c r="LKM838" s="163"/>
      <c r="LKN838" s="163"/>
      <c r="LKO838" s="163"/>
      <c r="LKP838" s="163"/>
      <c r="LKQ838" s="163"/>
      <c r="LKR838" s="163"/>
      <c r="LKS838" s="163"/>
      <c r="LKT838" s="163"/>
      <c r="LKU838" s="163"/>
      <c r="LKV838" s="163"/>
      <c r="LKW838" s="163"/>
      <c r="LKX838" s="163"/>
      <c r="LKY838" s="163"/>
      <c r="LKZ838" s="163"/>
      <c r="LLA838" s="163"/>
      <c r="LLB838" s="163"/>
      <c r="LLC838" s="163"/>
      <c r="LLD838" s="163"/>
      <c r="LLE838" s="163"/>
      <c r="LLF838" s="163"/>
      <c r="LLG838" s="163"/>
      <c r="LLH838" s="163"/>
      <c r="LLI838" s="163"/>
      <c r="LLJ838" s="163"/>
      <c r="LLK838" s="163"/>
      <c r="LLL838" s="163"/>
      <c r="LLM838" s="163"/>
      <c r="LLN838" s="163"/>
      <c r="LLO838" s="163"/>
      <c r="LLP838" s="163"/>
      <c r="LLQ838" s="163"/>
      <c r="LLR838" s="163"/>
      <c r="LLS838" s="163"/>
      <c r="LLT838" s="163"/>
      <c r="LLU838" s="163"/>
      <c r="LLV838" s="163"/>
      <c r="LLW838" s="163"/>
      <c r="LLX838" s="163"/>
      <c r="LLY838" s="163"/>
      <c r="LLZ838" s="163"/>
      <c r="LMA838" s="163"/>
      <c r="LMB838" s="163"/>
      <c r="LMC838" s="163"/>
      <c r="LMD838" s="163"/>
      <c r="LME838" s="163"/>
      <c r="LMF838" s="163"/>
      <c r="LMG838" s="163"/>
      <c r="LMH838" s="163"/>
      <c r="LMI838" s="163"/>
      <c r="LMJ838" s="163"/>
      <c r="LMK838" s="163"/>
      <c r="LML838" s="163"/>
      <c r="LMM838" s="163"/>
      <c r="LMN838" s="163"/>
      <c r="LMO838" s="163"/>
      <c r="LMP838" s="163"/>
      <c r="LMQ838" s="163"/>
      <c r="LMR838" s="163"/>
      <c r="LMS838" s="163"/>
      <c r="LMT838" s="163"/>
      <c r="LMU838" s="163"/>
      <c r="LMV838" s="163"/>
      <c r="LMW838" s="163"/>
      <c r="LMX838" s="163"/>
      <c r="LMY838" s="163"/>
      <c r="LMZ838" s="163"/>
      <c r="LNA838" s="163"/>
      <c r="LNB838" s="163"/>
      <c r="LNC838" s="163"/>
      <c r="LND838" s="163"/>
      <c r="LNE838" s="163"/>
      <c r="LNF838" s="163"/>
      <c r="LNG838" s="163"/>
      <c r="LNH838" s="163"/>
      <c r="LNI838" s="163"/>
      <c r="LNJ838" s="163"/>
      <c r="LNK838" s="163"/>
      <c r="LNL838" s="163"/>
      <c r="LNM838" s="163"/>
      <c r="LNN838" s="163"/>
      <c r="LNO838" s="163"/>
      <c r="LNP838" s="163"/>
      <c r="LNQ838" s="163"/>
      <c r="LNR838" s="163"/>
      <c r="LNS838" s="163"/>
      <c r="LNT838" s="163"/>
      <c r="LNU838" s="163"/>
      <c r="LNV838" s="163"/>
      <c r="LNW838" s="163"/>
      <c r="LNX838" s="163"/>
      <c r="LNY838" s="163"/>
      <c r="LNZ838" s="163"/>
      <c r="LOA838" s="163"/>
      <c r="LOB838" s="163"/>
      <c r="LOC838" s="163"/>
      <c r="LOD838" s="163"/>
      <c r="LOE838" s="163"/>
      <c r="LOF838" s="163"/>
      <c r="LOG838" s="163"/>
      <c r="LOH838" s="163"/>
      <c r="LOI838" s="163"/>
      <c r="LOJ838" s="163"/>
      <c r="LOK838" s="163"/>
      <c r="LOL838" s="163"/>
      <c r="LOM838" s="163"/>
      <c r="LON838" s="163"/>
      <c r="LOO838" s="163"/>
      <c r="LOP838" s="163"/>
      <c r="LOQ838" s="163"/>
      <c r="LOR838" s="163"/>
      <c r="LOS838" s="163"/>
      <c r="LOT838" s="163"/>
      <c r="LOU838" s="163"/>
      <c r="LOV838" s="163"/>
      <c r="LOW838" s="163"/>
      <c r="LOX838" s="163"/>
      <c r="LOY838" s="163"/>
      <c r="LOZ838" s="163"/>
      <c r="LPA838" s="163"/>
      <c r="LPB838" s="163"/>
      <c r="LPC838" s="163"/>
      <c r="LPD838" s="163"/>
      <c r="LPE838" s="163"/>
      <c r="LPF838" s="163"/>
      <c r="LPG838" s="163"/>
      <c r="LPH838" s="163"/>
      <c r="LPI838" s="163"/>
      <c r="LPJ838" s="163"/>
      <c r="LPK838" s="163"/>
      <c r="LPL838" s="163"/>
      <c r="LPM838" s="163"/>
      <c r="LPN838" s="163"/>
      <c r="LPO838" s="163"/>
      <c r="LPP838" s="163"/>
      <c r="LPQ838" s="163"/>
      <c r="LPR838" s="163"/>
      <c r="LPS838" s="163"/>
      <c r="LPT838" s="163"/>
      <c r="LPU838" s="163"/>
      <c r="LPV838" s="163"/>
      <c r="LPW838" s="163"/>
      <c r="LPX838" s="163"/>
      <c r="LPY838" s="163"/>
      <c r="LPZ838" s="163"/>
      <c r="LQA838" s="163"/>
      <c r="LQB838" s="163"/>
      <c r="LQC838" s="163"/>
      <c r="LQD838" s="163"/>
      <c r="LQE838" s="163"/>
      <c r="LQF838" s="163"/>
      <c r="LQG838" s="163"/>
      <c r="LQH838" s="163"/>
      <c r="LQI838" s="163"/>
      <c r="LQJ838" s="163"/>
      <c r="LQK838" s="163"/>
      <c r="LQL838" s="163"/>
      <c r="LQM838" s="163"/>
      <c r="LQN838" s="163"/>
      <c r="LQO838" s="163"/>
      <c r="LQP838" s="163"/>
      <c r="LQQ838" s="163"/>
      <c r="LQR838" s="163"/>
      <c r="LQS838" s="163"/>
      <c r="LQT838" s="163"/>
      <c r="LQU838" s="163"/>
      <c r="LQV838" s="163"/>
      <c r="LQW838" s="163"/>
      <c r="LQX838" s="163"/>
      <c r="LQY838" s="163"/>
      <c r="LQZ838" s="163"/>
      <c r="LRA838" s="163"/>
      <c r="LRB838" s="163"/>
      <c r="LRC838" s="163"/>
      <c r="LRD838" s="163"/>
      <c r="LRE838" s="163"/>
      <c r="LRF838" s="163"/>
      <c r="LRG838" s="163"/>
      <c r="LRH838" s="163"/>
      <c r="LRI838" s="163"/>
      <c r="LRJ838" s="163"/>
      <c r="LRK838" s="163"/>
      <c r="LRL838" s="163"/>
      <c r="LRM838" s="163"/>
      <c r="LRN838" s="163"/>
      <c r="LRO838" s="163"/>
      <c r="LRP838" s="163"/>
      <c r="LRQ838" s="163"/>
      <c r="LRR838" s="163"/>
      <c r="LRS838" s="163"/>
      <c r="LRT838" s="163"/>
      <c r="LRU838" s="163"/>
      <c r="LRV838" s="163"/>
      <c r="LRW838" s="163"/>
      <c r="LRX838" s="163"/>
      <c r="LRY838" s="163"/>
      <c r="LRZ838" s="163"/>
      <c r="LSA838" s="163"/>
      <c r="LSB838" s="163"/>
      <c r="LSC838" s="163"/>
      <c r="LSD838" s="163"/>
      <c r="LSE838" s="163"/>
      <c r="LSF838" s="163"/>
      <c r="LSG838" s="163"/>
      <c r="LSH838" s="163"/>
      <c r="LSI838" s="163"/>
      <c r="LSJ838" s="163"/>
      <c r="LSK838" s="163"/>
      <c r="LSL838" s="163"/>
      <c r="LSM838" s="163"/>
      <c r="LSN838" s="163"/>
      <c r="LSO838" s="163"/>
      <c r="LSP838" s="163"/>
      <c r="LSQ838" s="163"/>
      <c r="LSR838" s="163"/>
      <c r="LSS838" s="163"/>
      <c r="LST838" s="163"/>
      <c r="LSU838" s="163"/>
      <c r="LSV838" s="163"/>
      <c r="LSW838" s="163"/>
      <c r="LSX838" s="163"/>
      <c r="LSY838" s="163"/>
      <c r="LSZ838" s="163"/>
      <c r="LTA838" s="163"/>
      <c r="LTB838" s="163"/>
      <c r="LTC838" s="163"/>
      <c r="LTD838" s="163"/>
      <c r="LTE838" s="163"/>
      <c r="LTF838" s="163"/>
      <c r="LTG838" s="163"/>
      <c r="LTH838" s="163"/>
      <c r="LTI838" s="163"/>
      <c r="LTJ838" s="163"/>
      <c r="LTK838" s="163"/>
      <c r="LTL838" s="163"/>
      <c r="LTM838" s="163"/>
      <c r="LTN838" s="163"/>
      <c r="LTO838" s="163"/>
      <c r="LTP838" s="163"/>
      <c r="LTQ838" s="163"/>
      <c r="LTR838" s="163"/>
      <c r="LTS838" s="163"/>
      <c r="LTT838" s="163"/>
      <c r="LTU838" s="163"/>
      <c r="LTV838" s="163"/>
      <c r="LTW838" s="163"/>
      <c r="LTX838" s="163"/>
      <c r="LTY838" s="163"/>
      <c r="LTZ838" s="163"/>
      <c r="LUA838" s="163"/>
      <c r="LUB838" s="163"/>
      <c r="LUC838" s="163"/>
      <c r="LUD838" s="163"/>
      <c r="LUE838" s="163"/>
      <c r="LUF838" s="163"/>
      <c r="LUG838" s="163"/>
      <c r="LUH838" s="163"/>
      <c r="LUI838" s="163"/>
      <c r="LUJ838" s="163"/>
      <c r="LUK838" s="163"/>
      <c r="LUL838" s="163"/>
      <c r="LUM838" s="163"/>
      <c r="LUN838" s="163"/>
      <c r="LUO838" s="163"/>
      <c r="LUP838" s="163"/>
      <c r="LUQ838" s="163"/>
      <c r="LUR838" s="163"/>
      <c r="LUS838" s="163"/>
      <c r="LUT838" s="163"/>
      <c r="LUU838" s="163"/>
      <c r="LUV838" s="163"/>
      <c r="LUW838" s="163"/>
      <c r="LUX838" s="163"/>
      <c r="LUY838" s="163"/>
      <c r="LUZ838" s="163"/>
      <c r="LVA838" s="163"/>
      <c r="LVB838" s="163"/>
      <c r="LVC838" s="163"/>
      <c r="LVD838" s="163"/>
      <c r="LVE838" s="163"/>
      <c r="LVF838" s="163"/>
      <c r="LVG838" s="163"/>
      <c r="LVH838" s="163"/>
      <c r="LVI838" s="163"/>
      <c r="LVJ838" s="163"/>
      <c r="LVK838" s="163"/>
      <c r="LVL838" s="163"/>
      <c r="LVM838" s="163"/>
      <c r="LVN838" s="163"/>
      <c r="LVO838" s="163"/>
      <c r="LVP838" s="163"/>
      <c r="LVQ838" s="163"/>
      <c r="LVR838" s="163"/>
      <c r="LVS838" s="163"/>
      <c r="LVT838" s="163"/>
      <c r="LVU838" s="163"/>
      <c r="LVV838" s="163"/>
      <c r="LVW838" s="163"/>
      <c r="LVX838" s="163"/>
      <c r="LVY838" s="163"/>
      <c r="LVZ838" s="163"/>
      <c r="LWA838" s="163"/>
      <c r="LWB838" s="163"/>
      <c r="LWC838" s="163"/>
      <c r="LWD838" s="163"/>
      <c r="LWE838" s="163"/>
      <c r="LWF838" s="163"/>
      <c r="LWG838" s="163"/>
      <c r="LWH838" s="163"/>
      <c r="LWI838" s="163"/>
      <c r="LWJ838" s="163"/>
      <c r="LWK838" s="163"/>
      <c r="LWL838" s="163"/>
      <c r="LWM838" s="163"/>
      <c r="LWN838" s="163"/>
      <c r="LWO838" s="163"/>
      <c r="LWP838" s="163"/>
      <c r="LWQ838" s="163"/>
      <c r="LWR838" s="163"/>
      <c r="LWS838" s="163"/>
      <c r="LWT838" s="163"/>
      <c r="LWU838" s="163"/>
      <c r="LWV838" s="163"/>
      <c r="LWW838" s="163"/>
      <c r="LWX838" s="163"/>
      <c r="LWY838" s="163"/>
      <c r="LWZ838" s="163"/>
      <c r="LXA838" s="163"/>
      <c r="LXB838" s="163"/>
      <c r="LXC838" s="163"/>
      <c r="LXD838" s="163"/>
      <c r="LXE838" s="163"/>
      <c r="LXF838" s="163"/>
      <c r="LXG838" s="163"/>
      <c r="LXH838" s="163"/>
      <c r="LXI838" s="163"/>
      <c r="LXJ838" s="163"/>
      <c r="LXK838" s="163"/>
      <c r="LXL838" s="163"/>
      <c r="LXM838" s="163"/>
      <c r="LXN838" s="163"/>
      <c r="LXO838" s="163"/>
      <c r="LXP838" s="163"/>
      <c r="LXQ838" s="163"/>
      <c r="LXR838" s="163"/>
      <c r="LXS838" s="163"/>
      <c r="LXT838" s="163"/>
      <c r="LXU838" s="163"/>
      <c r="LXV838" s="163"/>
      <c r="LXW838" s="163"/>
      <c r="LXX838" s="163"/>
      <c r="LXY838" s="163"/>
      <c r="LXZ838" s="163"/>
      <c r="LYA838" s="163"/>
      <c r="LYB838" s="163"/>
      <c r="LYC838" s="163"/>
      <c r="LYD838" s="163"/>
      <c r="LYE838" s="163"/>
      <c r="LYF838" s="163"/>
      <c r="LYG838" s="163"/>
      <c r="LYH838" s="163"/>
      <c r="LYI838" s="163"/>
      <c r="LYJ838" s="163"/>
      <c r="LYK838" s="163"/>
      <c r="LYL838" s="163"/>
      <c r="LYM838" s="163"/>
      <c r="LYN838" s="163"/>
      <c r="LYO838" s="163"/>
      <c r="LYP838" s="163"/>
      <c r="LYQ838" s="163"/>
      <c r="LYR838" s="163"/>
      <c r="LYS838" s="163"/>
      <c r="LYT838" s="163"/>
      <c r="LYU838" s="163"/>
      <c r="LYV838" s="163"/>
      <c r="LYW838" s="163"/>
      <c r="LYX838" s="163"/>
      <c r="LYY838" s="163"/>
      <c r="LYZ838" s="163"/>
      <c r="LZA838" s="163"/>
      <c r="LZB838" s="163"/>
      <c r="LZC838" s="163"/>
      <c r="LZD838" s="163"/>
      <c r="LZE838" s="163"/>
      <c r="LZF838" s="163"/>
      <c r="LZG838" s="163"/>
      <c r="LZH838" s="163"/>
      <c r="LZI838" s="163"/>
      <c r="LZJ838" s="163"/>
      <c r="LZK838" s="163"/>
      <c r="LZL838" s="163"/>
      <c r="LZM838" s="163"/>
      <c r="LZN838" s="163"/>
      <c r="LZO838" s="163"/>
      <c r="LZP838" s="163"/>
      <c r="LZQ838" s="163"/>
      <c r="LZR838" s="163"/>
      <c r="LZS838" s="163"/>
      <c r="LZT838" s="163"/>
      <c r="LZU838" s="163"/>
      <c r="LZV838" s="163"/>
      <c r="LZW838" s="163"/>
      <c r="LZX838" s="163"/>
      <c r="LZY838" s="163"/>
      <c r="LZZ838" s="163"/>
      <c r="MAA838" s="163"/>
      <c r="MAB838" s="163"/>
      <c r="MAC838" s="163"/>
      <c r="MAD838" s="163"/>
      <c r="MAE838" s="163"/>
      <c r="MAF838" s="163"/>
      <c r="MAG838" s="163"/>
      <c r="MAH838" s="163"/>
      <c r="MAI838" s="163"/>
      <c r="MAJ838" s="163"/>
      <c r="MAK838" s="163"/>
      <c r="MAL838" s="163"/>
      <c r="MAM838" s="163"/>
      <c r="MAN838" s="163"/>
      <c r="MAO838" s="163"/>
      <c r="MAP838" s="163"/>
      <c r="MAQ838" s="163"/>
      <c r="MAR838" s="163"/>
      <c r="MAS838" s="163"/>
      <c r="MAT838" s="163"/>
      <c r="MAU838" s="163"/>
      <c r="MAV838" s="163"/>
      <c r="MAW838" s="163"/>
      <c r="MAX838" s="163"/>
      <c r="MAY838" s="163"/>
      <c r="MAZ838" s="163"/>
      <c r="MBA838" s="163"/>
      <c r="MBB838" s="163"/>
      <c r="MBC838" s="163"/>
      <c r="MBD838" s="163"/>
      <c r="MBE838" s="163"/>
      <c r="MBF838" s="163"/>
      <c r="MBG838" s="163"/>
      <c r="MBH838" s="163"/>
      <c r="MBI838" s="163"/>
      <c r="MBJ838" s="163"/>
      <c r="MBK838" s="163"/>
      <c r="MBL838" s="163"/>
      <c r="MBM838" s="163"/>
      <c r="MBN838" s="163"/>
      <c r="MBO838" s="163"/>
      <c r="MBP838" s="163"/>
      <c r="MBQ838" s="163"/>
      <c r="MBR838" s="163"/>
      <c r="MBS838" s="163"/>
      <c r="MBT838" s="163"/>
      <c r="MBU838" s="163"/>
      <c r="MBV838" s="163"/>
      <c r="MBW838" s="163"/>
      <c r="MBX838" s="163"/>
      <c r="MBY838" s="163"/>
      <c r="MBZ838" s="163"/>
      <c r="MCA838" s="163"/>
      <c r="MCB838" s="163"/>
      <c r="MCC838" s="163"/>
      <c r="MCD838" s="163"/>
      <c r="MCE838" s="163"/>
      <c r="MCF838" s="163"/>
      <c r="MCG838" s="163"/>
      <c r="MCH838" s="163"/>
      <c r="MCI838" s="163"/>
      <c r="MCJ838" s="163"/>
      <c r="MCK838" s="163"/>
      <c r="MCL838" s="163"/>
      <c r="MCM838" s="163"/>
      <c r="MCN838" s="163"/>
      <c r="MCO838" s="163"/>
      <c r="MCP838" s="163"/>
      <c r="MCQ838" s="163"/>
      <c r="MCR838" s="163"/>
      <c r="MCS838" s="163"/>
      <c r="MCT838" s="163"/>
      <c r="MCU838" s="163"/>
      <c r="MCV838" s="163"/>
      <c r="MCW838" s="163"/>
      <c r="MCX838" s="163"/>
      <c r="MCY838" s="163"/>
      <c r="MCZ838" s="163"/>
      <c r="MDA838" s="163"/>
      <c r="MDB838" s="163"/>
      <c r="MDC838" s="163"/>
      <c r="MDD838" s="163"/>
      <c r="MDE838" s="163"/>
      <c r="MDF838" s="163"/>
      <c r="MDG838" s="163"/>
      <c r="MDH838" s="163"/>
      <c r="MDI838" s="163"/>
      <c r="MDJ838" s="163"/>
      <c r="MDK838" s="163"/>
      <c r="MDL838" s="163"/>
      <c r="MDM838" s="163"/>
      <c r="MDN838" s="163"/>
      <c r="MDO838" s="163"/>
      <c r="MDP838" s="163"/>
      <c r="MDQ838" s="163"/>
      <c r="MDR838" s="163"/>
      <c r="MDS838" s="163"/>
      <c r="MDT838" s="163"/>
      <c r="MDU838" s="163"/>
      <c r="MDV838" s="163"/>
      <c r="MDW838" s="163"/>
      <c r="MDX838" s="163"/>
      <c r="MDY838" s="163"/>
      <c r="MDZ838" s="163"/>
      <c r="MEA838" s="163"/>
      <c r="MEB838" s="163"/>
      <c r="MEC838" s="163"/>
      <c r="MED838" s="163"/>
      <c r="MEE838" s="163"/>
      <c r="MEF838" s="163"/>
      <c r="MEG838" s="163"/>
      <c r="MEH838" s="163"/>
      <c r="MEI838" s="163"/>
      <c r="MEJ838" s="163"/>
      <c r="MEK838" s="163"/>
      <c r="MEL838" s="163"/>
      <c r="MEM838" s="163"/>
      <c r="MEN838" s="163"/>
      <c r="MEO838" s="163"/>
      <c r="MEP838" s="163"/>
      <c r="MEQ838" s="163"/>
      <c r="MER838" s="163"/>
      <c r="MES838" s="163"/>
      <c r="MET838" s="163"/>
      <c r="MEU838" s="163"/>
      <c r="MEV838" s="163"/>
      <c r="MEW838" s="163"/>
      <c r="MEX838" s="163"/>
      <c r="MEY838" s="163"/>
      <c r="MEZ838" s="163"/>
      <c r="MFA838" s="163"/>
      <c r="MFB838" s="163"/>
      <c r="MFC838" s="163"/>
      <c r="MFD838" s="163"/>
      <c r="MFE838" s="163"/>
      <c r="MFF838" s="163"/>
      <c r="MFG838" s="163"/>
      <c r="MFH838" s="163"/>
      <c r="MFI838" s="163"/>
      <c r="MFJ838" s="163"/>
      <c r="MFK838" s="163"/>
      <c r="MFL838" s="163"/>
      <c r="MFM838" s="163"/>
      <c r="MFN838" s="163"/>
      <c r="MFO838" s="163"/>
      <c r="MFP838" s="163"/>
      <c r="MFQ838" s="163"/>
      <c r="MFR838" s="163"/>
      <c r="MFS838" s="163"/>
      <c r="MFT838" s="163"/>
      <c r="MFU838" s="163"/>
      <c r="MFV838" s="163"/>
      <c r="MFW838" s="163"/>
      <c r="MFX838" s="163"/>
      <c r="MFY838" s="163"/>
      <c r="MFZ838" s="163"/>
      <c r="MGA838" s="163"/>
      <c r="MGB838" s="163"/>
      <c r="MGC838" s="163"/>
      <c r="MGD838" s="163"/>
      <c r="MGE838" s="163"/>
      <c r="MGF838" s="163"/>
      <c r="MGG838" s="163"/>
      <c r="MGH838" s="163"/>
      <c r="MGI838" s="163"/>
      <c r="MGJ838" s="163"/>
      <c r="MGK838" s="163"/>
      <c r="MGL838" s="163"/>
      <c r="MGM838" s="163"/>
      <c r="MGN838" s="163"/>
      <c r="MGO838" s="163"/>
      <c r="MGP838" s="163"/>
      <c r="MGQ838" s="163"/>
      <c r="MGR838" s="163"/>
      <c r="MGS838" s="163"/>
      <c r="MGT838" s="163"/>
      <c r="MGU838" s="163"/>
      <c r="MGV838" s="163"/>
      <c r="MGW838" s="163"/>
      <c r="MGX838" s="163"/>
      <c r="MGY838" s="163"/>
      <c r="MGZ838" s="163"/>
      <c r="MHA838" s="163"/>
      <c r="MHB838" s="163"/>
      <c r="MHC838" s="163"/>
      <c r="MHD838" s="163"/>
      <c r="MHE838" s="163"/>
      <c r="MHF838" s="163"/>
      <c r="MHG838" s="163"/>
      <c r="MHH838" s="163"/>
      <c r="MHI838" s="163"/>
      <c r="MHJ838" s="163"/>
      <c r="MHK838" s="163"/>
      <c r="MHL838" s="163"/>
      <c r="MHM838" s="163"/>
      <c r="MHN838" s="163"/>
      <c r="MHO838" s="163"/>
      <c r="MHP838" s="163"/>
      <c r="MHQ838" s="163"/>
      <c r="MHR838" s="163"/>
      <c r="MHS838" s="163"/>
      <c r="MHT838" s="163"/>
      <c r="MHU838" s="163"/>
      <c r="MHV838" s="163"/>
      <c r="MHW838" s="163"/>
      <c r="MHX838" s="163"/>
      <c r="MHY838" s="163"/>
      <c r="MHZ838" s="163"/>
      <c r="MIA838" s="163"/>
      <c r="MIB838" s="163"/>
      <c r="MIC838" s="163"/>
      <c r="MID838" s="163"/>
      <c r="MIE838" s="163"/>
      <c r="MIF838" s="163"/>
      <c r="MIG838" s="163"/>
      <c r="MIH838" s="163"/>
      <c r="MII838" s="163"/>
      <c r="MIJ838" s="163"/>
      <c r="MIK838" s="163"/>
      <c r="MIL838" s="163"/>
      <c r="MIM838" s="163"/>
      <c r="MIN838" s="163"/>
      <c r="MIO838" s="163"/>
      <c r="MIP838" s="163"/>
      <c r="MIQ838" s="163"/>
      <c r="MIR838" s="163"/>
      <c r="MIS838" s="163"/>
      <c r="MIT838" s="163"/>
      <c r="MIU838" s="163"/>
      <c r="MIV838" s="163"/>
      <c r="MIW838" s="163"/>
      <c r="MIX838" s="163"/>
      <c r="MIY838" s="163"/>
      <c r="MIZ838" s="163"/>
      <c r="MJA838" s="163"/>
      <c r="MJB838" s="163"/>
      <c r="MJC838" s="163"/>
      <c r="MJD838" s="163"/>
      <c r="MJE838" s="163"/>
      <c r="MJF838" s="163"/>
      <c r="MJG838" s="163"/>
      <c r="MJH838" s="163"/>
      <c r="MJI838" s="163"/>
      <c r="MJJ838" s="163"/>
      <c r="MJK838" s="163"/>
      <c r="MJL838" s="163"/>
      <c r="MJM838" s="163"/>
      <c r="MJN838" s="163"/>
      <c r="MJO838" s="163"/>
      <c r="MJP838" s="163"/>
      <c r="MJQ838" s="163"/>
      <c r="MJR838" s="163"/>
      <c r="MJS838" s="163"/>
      <c r="MJT838" s="163"/>
      <c r="MJU838" s="163"/>
      <c r="MJV838" s="163"/>
      <c r="MJW838" s="163"/>
      <c r="MJX838" s="163"/>
      <c r="MJY838" s="163"/>
      <c r="MJZ838" s="163"/>
      <c r="MKA838" s="163"/>
      <c r="MKB838" s="163"/>
      <c r="MKC838" s="163"/>
      <c r="MKD838" s="163"/>
      <c r="MKE838" s="163"/>
      <c r="MKF838" s="163"/>
      <c r="MKG838" s="163"/>
      <c r="MKH838" s="163"/>
      <c r="MKI838" s="163"/>
      <c r="MKJ838" s="163"/>
      <c r="MKK838" s="163"/>
      <c r="MKL838" s="163"/>
      <c r="MKM838" s="163"/>
      <c r="MKN838" s="163"/>
      <c r="MKO838" s="163"/>
      <c r="MKP838" s="163"/>
      <c r="MKQ838" s="163"/>
      <c r="MKR838" s="163"/>
      <c r="MKS838" s="163"/>
      <c r="MKT838" s="163"/>
      <c r="MKU838" s="163"/>
      <c r="MKV838" s="163"/>
      <c r="MKW838" s="163"/>
      <c r="MKX838" s="163"/>
      <c r="MKY838" s="163"/>
      <c r="MKZ838" s="163"/>
      <c r="MLA838" s="163"/>
      <c r="MLB838" s="163"/>
      <c r="MLC838" s="163"/>
      <c r="MLD838" s="163"/>
      <c r="MLE838" s="163"/>
      <c r="MLF838" s="163"/>
      <c r="MLG838" s="163"/>
      <c r="MLH838" s="163"/>
      <c r="MLI838" s="163"/>
      <c r="MLJ838" s="163"/>
      <c r="MLK838" s="163"/>
      <c r="MLL838" s="163"/>
      <c r="MLM838" s="163"/>
      <c r="MLN838" s="163"/>
      <c r="MLO838" s="163"/>
      <c r="MLP838" s="163"/>
      <c r="MLQ838" s="163"/>
      <c r="MLR838" s="163"/>
      <c r="MLS838" s="163"/>
      <c r="MLT838" s="163"/>
      <c r="MLU838" s="163"/>
      <c r="MLV838" s="163"/>
      <c r="MLW838" s="163"/>
      <c r="MLX838" s="163"/>
      <c r="MLY838" s="163"/>
      <c r="MLZ838" s="163"/>
      <c r="MMA838" s="163"/>
      <c r="MMB838" s="163"/>
      <c r="MMC838" s="163"/>
      <c r="MMD838" s="163"/>
      <c r="MME838" s="163"/>
      <c r="MMF838" s="163"/>
      <c r="MMG838" s="163"/>
      <c r="MMH838" s="163"/>
      <c r="MMI838" s="163"/>
      <c r="MMJ838" s="163"/>
      <c r="MMK838" s="163"/>
      <c r="MML838" s="163"/>
      <c r="MMM838" s="163"/>
      <c r="MMN838" s="163"/>
      <c r="MMO838" s="163"/>
      <c r="MMP838" s="163"/>
      <c r="MMQ838" s="163"/>
      <c r="MMR838" s="163"/>
      <c r="MMS838" s="163"/>
      <c r="MMT838" s="163"/>
      <c r="MMU838" s="163"/>
      <c r="MMV838" s="163"/>
      <c r="MMW838" s="163"/>
      <c r="MMX838" s="163"/>
      <c r="MMY838" s="163"/>
      <c r="MMZ838" s="163"/>
      <c r="MNA838" s="163"/>
      <c r="MNB838" s="163"/>
      <c r="MNC838" s="163"/>
      <c r="MND838" s="163"/>
      <c r="MNE838" s="163"/>
      <c r="MNF838" s="163"/>
      <c r="MNG838" s="163"/>
      <c r="MNH838" s="163"/>
      <c r="MNI838" s="163"/>
      <c r="MNJ838" s="163"/>
      <c r="MNK838" s="163"/>
      <c r="MNL838" s="163"/>
      <c r="MNM838" s="163"/>
      <c r="MNN838" s="163"/>
      <c r="MNO838" s="163"/>
      <c r="MNP838" s="163"/>
      <c r="MNQ838" s="163"/>
      <c r="MNR838" s="163"/>
      <c r="MNS838" s="163"/>
      <c r="MNT838" s="163"/>
      <c r="MNU838" s="163"/>
      <c r="MNV838" s="163"/>
      <c r="MNW838" s="163"/>
      <c r="MNX838" s="163"/>
      <c r="MNY838" s="163"/>
      <c r="MNZ838" s="163"/>
      <c r="MOA838" s="163"/>
      <c r="MOB838" s="163"/>
      <c r="MOC838" s="163"/>
      <c r="MOD838" s="163"/>
      <c r="MOE838" s="163"/>
      <c r="MOF838" s="163"/>
      <c r="MOG838" s="163"/>
      <c r="MOH838" s="163"/>
      <c r="MOI838" s="163"/>
      <c r="MOJ838" s="163"/>
      <c r="MOK838" s="163"/>
      <c r="MOL838" s="163"/>
      <c r="MOM838" s="163"/>
      <c r="MON838" s="163"/>
      <c r="MOO838" s="163"/>
      <c r="MOP838" s="163"/>
      <c r="MOQ838" s="163"/>
      <c r="MOR838" s="163"/>
      <c r="MOS838" s="163"/>
      <c r="MOT838" s="163"/>
      <c r="MOU838" s="163"/>
      <c r="MOV838" s="163"/>
      <c r="MOW838" s="163"/>
      <c r="MOX838" s="163"/>
      <c r="MOY838" s="163"/>
      <c r="MOZ838" s="163"/>
      <c r="MPA838" s="163"/>
      <c r="MPB838" s="163"/>
      <c r="MPC838" s="163"/>
      <c r="MPD838" s="163"/>
      <c r="MPE838" s="163"/>
      <c r="MPF838" s="163"/>
      <c r="MPG838" s="163"/>
      <c r="MPH838" s="163"/>
      <c r="MPI838" s="163"/>
      <c r="MPJ838" s="163"/>
      <c r="MPK838" s="163"/>
      <c r="MPL838" s="163"/>
      <c r="MPM838" s="163"/>
      <c r="MPN838" s="163"/>
      <c r="MPO838" s="163"/>
      <c r="MPP838" s="163"/>
      <c r="MPQ838" s="163"/>
      <c r="MPR838" s="163"/>
      <c r="MPS838" s="163"/>
      <c r="MPT838" s="163"/>
      <c r="MPU838" s="163"/>
      <c r="MPV838" s="163"/>
      <c r="MPW838" s="163"/>
      <c r="MPX838" s="163"/>
      <c r="MPY838" s="163"/>
      <c r="MPZ838" s="163"/>
      <c r="MQA838" s="163"/>
      <c r="MQB838" s="163"/>
      <c r="MQC838" s="163"/>
      <c r="MQD838" s="163"/>
      <c r="MQE838" s="163"/>
      <c r="MQF838" s="163"/>
      <c r="MQG838" s="163"/>
      <c r="MQH838" s="163"/>
      <c r="MQI838" s="163"/>
      <c r="MQJ838" s="163"/>
      <c r="MQK838" s="163"/>
      <c r="MQL838" s="163"/>
      <c r="MQM838" s="163"/>
      <c r="MQN838" s="163"/>
      <c r="MQO838" s="163"/>
      <c r="MQP838" s="163"/>
      <c r="MQQ838" s="163"/>
      <c r="MQR838" s="163"/>
      <c r="MQS838" s="163"/>
      <c r="MQT838" s="163"/>
      <c r="MQU838" s="163"/>
      <c r="MQV838" s="163"/>
      <c r="MQW838" s="163"/>
      <c r="MQX838" s="163"/>
      <c r="MQY838" s="163"/>
      <c r="MQZ838" s="163"/>
      <c r="MRA838" s="163"/>
      <c r="MRB838" s="163"/>
      <c r="MRC838" s="163"/>
      <c r="MRD838" s="163"/>
      <c r="MRE838" s="163"/>
      <c r="MRF838" s="163"/>
      <c r="MRG838" s="163"/>
      <c r="MRH838" s="163"/>
      <c r="MRI838" s="163"/>
      <c r="MRJ838" s="163"/>
      <c r="MRK838" s="163"/>
      <c r="MRL838" s="163"/>
      <c r="MRM838" s="163"/>
      <c r="MRN838" s="163"/>
      <c r="MRO838" s="163"/>
      <c r="MRP838" s="163"/>
      <c r="MRQ838" s="163"/>
      <c r="MRR838" s="163"/>
      <c r="MRS838" s="163"/>
      <c r="MRT838" s="163"/>
      <c r="MRU838" s="163"/>
      <c r="MRV838" s="163"/>
      <c r="MRW838" s="163"/>
      <c r="MRX838" s="163"/>
      <c r="MRY838" s="163"/>
      <c r="MRZ838" s="163"/>
      <c r="MSA838" s="163"/>
      <c r="MSB838" s="163"/>
      <c r="MSC838" s="163"/>
      <c r="MSD838" s="163"/>
      <c r="MSE838" s="163"/>
      <c r="MSF838" s="163"/>
      <c r="MSG838" s="163"/>
      <c r="MSH838" s="163"/>
      <c r="MSI838" s="163"/>
      <c r="MSJ838" s="163"/>
      <c r="MSK838" s="163"/>
      <c r="MSL838" s="163"/>
      <c r="MSM838" s="163"/>
      <c r="MSN838" s="163"/>
      <c r="MSO838" s="163"/>
      <c r="MSP838" s="163"/>
      <c r="MSQ838" s="163"/>
      <c r="MSR838" s="163"/>
      <c r="MSS838" s="163"/>
      <c r="MST838" s="163"/>
      <c r="MSU838" s="163"/>
      <c r="MSV838" s="163"/>
      <c r="MSW838" s="163"/>
      <c r="MSX838" s="163"/>
      <c r="MSY838" s="163"/>
      <c r="MSZ838" s="163"/>
      <c r="MTA838" s="163"/>
      <c r="MTB838" s="163"/>
      <c r="MTC838" s="163"/>
      <c r="MTD838" s="163"/>
      <c r="MTE838" s="163"/>
      <c r="MTF838" s="163"/>
      <c r="MTG838" s="163"/>
      <c r="MTH838" s="163"/>
      <c r="MTI838" s="163"/>
      <c r="MTJ838" s="163"/>
      <c r="MTK838" s="163"/>
      <c r="MTL838" s="163"/>
      <c r="MTM838" s="163"/>
      <c r="MTN838" s="163"/>
      <c r="MTO838" s="163"/>
      <c r="MTP838" s="163"/>
      <c r="MTQ838" s="163"/>
      <c r="MTR838" s="163"/>
      <c r="MTS838" s="163"/>
      <c r="MTT838" s="163"/>
      <c r="MTU838" s="163"/>
      <c r="MTV838" s="163"/>
      <c r="MTW838" s="163"/>
      <c r="MTX838" s="163"/>
      <c r="MTY838" s="163"/>
      <c r="MTZ838" s="163"/>
      <c r="MUA838" s="163"/>
      <c r="MUB838" s="163"/>
      <c r="MUC838" s="163"/>
      <c r="MUD838" s="163"/>
      <c r="MUE838" s="163"/>
      <c r="MUF838" s="163"/>
      <c r="MUG838" s="163"/>
      <c r="MUH838" s="163"/>
      <c r="MUI838" s="163"/>
      <c r="MUJ838" s="163"/>
      <c r="MUK838" s="163"/>
      <c r="MUL838" s="163"/>
      <c r="MUM838" s="163"/>
      <c r="MUN838" s="163"/>
      <c r="MUO838" s="163"/>
      <c r="MUP838" s="163"/>
      <c r="MUQ838" s="163"/>
      <c r="MUR838" s="163"/>
      <c r="MUS838" s="163"/>
      <c r="MUT838" s="163"/>
      <c r="MUU838" s="163"/>
      <c r="MUV838" s="163"/>
      <c r="MUW838" s="163"/>
      <c r="MUX838" s="163"/>
      <c r="MUY838" s="163"/>
      <c r="MUZ838" s="163"/>
      <c r="MVA838" s="163"/>
      <c r="MVB838" s="163"/>
      <c r="MVC838" s="163"/>
      <c r="MVD838" s="163"/>
      <c r="MVE838" s="163"/>
      <c r="MVF838" s="163"/>
      <c r="MVG838" s="163"/>
      <c r="MVH838" s="163"/>
      <c r="MVI838" s="163"/>
      <c r="MVJ838" s="163"/>
      <c r="MVK838" s="163"/>
      <c r="MVL838" s="163"/>
      <c r="MVM838" s="163"/>
      <c r="MVN838" s="163"/>
      <c r="MVO838" s="163"/>
      <c r="MVP838" s="163"/>
      <c r="MVQ838" s="163"/>
      <c r="MVR838" s="163"/>
      <c r="MVS838" s="163"/>
      <c r="MVT838" s="163"/>
      <c r="MVU838" s="163"/>
      <c r="MVV838" s="163"/>
      <c r="MVW838" s="163"/>
      <c r="MVX838" s="163"/>
      <c r="MVY838" s="163"/>
      <c r="MVZ838" s="163"/>
      <c r="MWA838" s="163"/>
      <c r="MWB838" s="163"/>
      <c r="MWC838" s="163"/>
      <c r="MWD838" s="163"/>
      <c r="MWE838" s="163"/>
      <c r="MWF838" s="163"/>
      <c r="MWG838" s="163"/>
      <c r="MWH838" s="163"/>
      <c r="MWI838" s="163"/>
      <c r="MWJ838" s="163"/>
      <c r="MWK838" s="163"/>
      <c r="MWL838" s="163"/>
      <c r="MWM838" s="163"/>
      <c r="MWN838" s="163"/>
      <c r="MWO838" s="163"/>
      <c r="MWP838" s="163"/>
      <c r="MWQ838" s="163"/>
      <c r="MWR838" s="163"/>
      <c r="MWS838" s="163"/>
      <c r="MWT838" s="163"/>
      <c r="MWU838" s="163"/>
      <c r="MWV838" s="163"/>
      <c r="MWW838" s="163"/>
      <c r="MWX838" s="163"/>
      <c r="MWY838" s="163"/>
      <c r="MWZ838" s="163"/>
      <c r="MXA838" s="163"/>
      <c r="MXB838" s="163"/>
      <c r="MXC838" s="163"/>
      <c r="MXD838" s="163"/>
      <c r="MXE838" s="163"/>
      <c r="MXF838" s="163"/>
      <c r="MXG838" s="163"/>
      <c r="MXH838" s="163"/>
      <c r="MXI838" s="163"/>
      <c r="MXJ838" s="163"/>
      <c r="MXK838" s="163"/>
      <c r="MXL838" s="163"/>
      <c r="MXM838" s="163"/>
      <c r="MXN838" s="163"/>
      <c r="MXO838" s="163"/>
      <c r="MXP838" s="163"/>
      <c r="MXQ838" s="163"/>
      <c r="MXR838" s="163"/>
      <c r="MXS838" s="163"/>
      <c r="MXT838" s="163"/>
      <c r="MXU838" s="163"/>
      <c r="MXV838" s="163"/>
      <c r="MXW838" s="163"/>
      <c r="MXX838" s="163"/>
      <c r="MXY838" s="163"/>
      <c r="MXZ838" s="163"/>
      <c r="MYA838" s="163"/>
      <c r="MYB838" s="163"/>
      <c r="MYC838" s="163"/>
      <c r="MYD838" s="163"/>
      <c r="MYE838" s="163"/>
      <c r="MYF838" s="163"/>
      <c r="MYG838" s="163"/>
      <c r="MYH838" s="163"/>
      <c r="MYI838" s="163"/>
      <c r="MYJ838" s="163"/>
      <c r="MYK838" s="163"/>
      <c r="MYL838" s="163"/>
      <c r="MYM838" s="163"/>
      <c r="MYN838" s="163"/>
      <c r="MYO838" s="163"/>
      <c r="MYP838" s="163"/>
      <c r="MYQ838" s="163"/>
      <c r="MYR838" s="163"/>
      <c r="MYS838" s="163"/>
      <c r="MYT838" s="163"/>
      <c r="MYU838" s="163"/>
      <c r="MYV838" s="163"/>
      <c r="MYW838" s="163"/>
      <c r="MYX838" s="163"/>
      <c r="MYY838" s="163"/>
      <c r="MYZ838" s="163"/>
      <c r="MZA838" s="163"/>
      <c r="MZB838" s="163"/>
      <c r="MZC838" s="163"/>
      <c r="MZD838" s="163"/>
      <c r="MZE838" s="163"/>
      <c r="MZF838" s="163"/>
      <c r="MZG838" s="163"/>
      <c r="MZH838" s="163"/>
      <c r="MZI838" s="163"/>
      <c r="MZJ838" s="163"/>
      <c r="MZK838" s="163"/>
      <c r="MZL838" s="163"/>
      <c r="MZM838" s="163"/>
      <c r="MZN838" s="163"/>
      <c r="MZO838" s="163"/>
      <c r="MZP838" s="163"/>
      <c r="MZQ838" s="163"/>
      <c r="MZR838" s="163"/>
      <c r="MZS838" s="163"/>
      <c r="MZT838" s="163"/>
      <c r="MZU838" s="163"/>
      <c r="MZV838" s="163"/>
      <c r="MZW838" s="163"/>
      <c r="MZX838" s="163"/>
      <c r="MZY838" s="163"/>
      <c r="MZZ838" s="163"/>
      <c r="NAA838" s="163"/>
      <c r="NAB838" s="163"/>
      <c r="NAC838" s="163"/>
      <c r="NAD838" s="163"/>
      <c r="NAE838" s="163"/>
      <c r="NAF838" s="163"/>
      <c r="NAG838" s="163"/>
      <c r="NAH838" s="163"/>
      <c r="NAI838" s="163"/>
      <c r="NAJ838" s="163"/>
      <c r="NAK838" s="163"/>
      <c r="NAL838" s="163"/>
      <c r="NAM838" s="163"/>
      <c r="NAN838" s="163"/>
      <c r="NAO838" s="163"/>
      <c r="NAP838" s="163"/>
      <c r="NAQ838" s="163"/>
      <c r="NAR838" s="163"/>
      <c r="NAS838" s="163"/>
      <c r="NAT838" s="163"/>
      <c r="NAU838" s="163"/>
      <c r="NAV838" s="163"/>
      <c r="NAW838" s="163"/>
      <c r="NAX838" s="163"/>
      <c r="NAY838" s="163"/>
      <c r="NAZ838" s="163"/>
      <c r="NBA838" s="163"/>
      <c r="NBB838" s="163"/>
      <c r="NBC838" s="163"/>
      <c r="NBD838" s="163"/>
      <c r="NBE838" s="163"/>
      <c r="NBF838" s="163"/>
      <c r="NBG838" s="163"/>
      <c r="NBH838" s="163"/>
      <c r="NBI838" s="163"/>
      <c r="NBJ838" s="163"/>
      <c r="NBK838" s="163"/>
      <c r="NBL838" s="163"/>
      <c r="NBM838" s="163"/>
      <c r="NBN838" s="163"/>
      <c r="NBO838" s="163"/>
      <c r="NBP838" s="163"/>
      <c r="NBQ838" s="163"/>
      <c r="NBR838" s="163"/>
      <c r="NBS838" s="163"/>
      <c r="NBT838" s="163"/>
      <c r="NBU838" s="163"/>
      <c r="NBV838" s="163"/>
      <c r="NBW838" s="163"/>
      <c r="NBX838" s="163"/>
      <c r="NBY838" s="163"/>
      <c r="NBZ838" s="163"/>
      <c r="NCA838" s="163"/>
      <c r="NCB838" s="163"/>
      <c r="NCC838" s="163"/>
      <c r="NCD838" s="163"/>
      <c r="NCE838" s="163"/>
      <c r="NCF838" s="163"/>
      <c r="NCG838" s="163"/>
      <c r="NCH838" s="163"/>
      <c r="NCI838" s="163"/>
      <c r="NCJ838" s="163"/>
      <c r="NCK838" s="163"/>
      <c r="NCL838" s="163"/>
      <c r="NCM838" s="163"/>
      <c r="NCN838" s="163"/>
      <c r="NCO838" s="163"/>
      <c r="NCP838" s="163"/>
      <c r="NCQ838" s="163"/>
      <c r="NCR838" s="163"/>
      <c r="NCS838" s="163"/>
      <c r="NCT838" s="163"/>
      <c r="NCU838" s="163"/>
      <c r="NCV838" s="163"/>
      <c r="NCW838" s="163"/>
      <c r="NCX838" s="163"/>
      <c r="NCY838" s="163"/>
      <c r="NCZ838" s="163"/>
      <c r="NDA838" s="163"/>
      <c r="NDB838" s="163"/>
      <c r="NDC838" s="163"/>
      <c r="NDD838" s="163"/>
      <c r="NDE838" s="163"/>
      <c r="NDF838" s="163"/>
      <c r="NDG838" s="163"/>
      <c r="NDH838" s="163"/>
      <c r="NDI838" s="163"/>
      <c r="NDJ838" s="163"/>
      <c r="NDK838" s="163"/>
      <c r="NDL838" s="163"/>
      <c r="NDM838" s="163"/>
      <c r="NDN838" s="163"/>
      <c r="NDO838" s="163"/>
      <c r="NDP838" s="163"/>
      <c r="NDQ838" s="163"/>
      <c r="NDR838" s="163"/>
      <c r="NDS838" s="163"/>
      <c r="NDT838" s="163"/>
      <c r="NDU838" s="163"/>
      <c r="NDV838" s="163"/>
      <c r="NDW838" s="163"/>
      <c r="NDX838" s="163"/>
      <c r="NDY838" s="163"/>
      <c r="NDZ838" s="163"/>
      <c r="NEA838" s="163"/>
      <c r="NEB838" s="163"/>
      <c r="NEC838" s="163"/>
      <c r="NED838" s="163"/>
      <c r="NEE838" s="163"/>
      <c r="NEF838" s="163"/>
      <c r="NEG838" s="163"/>
      <c r="NEH838" s="163"/>
      <c r="NEI838" s="163"/>
      <c r="NEJ838" s="163"/>
      <c r="NEK838" s="163"/>
      <c r="NEL838" s="163"/>
      <c r="NEM838" s="163"/>
      <c r="NEN838" s="163"/>
      <c r="NEO838" s="163"/>
      <c r="NEP838" s="163"/>
      <c r="NEQ838" s="163"/>
      <c r="NER838" s="163"/>
      <c r="NES838" s="163"/>
      <c r="NET838" s="163"/>
      <c r="NEU838" s="163"/>
      <c r="NEV838" s="163"/>
      <c r="NEW838" s="163"/>
      <c r="NEX838" s="163"/>
      <c r="NEY838" s="163"/>
      <c r="NEZ838" s="163"/>
      <c r="NFA838" s="163"/>
      <c r="NFB838" s="163"/>
      <c r="NFC838" s="163"/>
      <c r="NFD838" s="163"/>
      <c r="NFE838" s="163"/>
      <c r="NFF838" s="163"/>
      <c r="NFG838" s="163"/>
      <c r="NFH838" s="163"/>
      <c r="NFI838" s="163"/>
      <c r="NFJ838" s="163"/>
      <c r="NFK838" s="163"/>
      <c r="NFL838" s="163"/>
      <c r="NFM838" s="163"/>
      <c r="NFN838" s="163"/>
      <c r="NFO838" s="163"/>
      <c r="NFP838" s="163"/>
      <c r="NFQ838" s="163"/>
      <c r="NFR838" s="163"/>
      <c r="NFS838" s="163"/>
      <c r="NFT838" s="163"/>
      <c r="NFU838" s="163"/>
      <c r="NFV838" s="163"/>
      <c r="NFW838" s="163"/>
      <c r="NFX838" s="163"/>
      <c r="NFY838" s="163"/>
      <c r="NFZ838" s="163"/>
      <c r="NGA838" s="163"/>
      <c r="NGB838" s="163"/>
      <c r="NGC838" s="163"/>
      <c r="NGD838" s="163"/>
      <c r="NGE838" s="163"/>
      <c r="NGF838" s="163"/>
      <c r="NGG838" s="163"/>
      <c r="NGH838" s="163"/>
      <c r="NGI838" s="163"/>
      <c r="NGJ838" s="163"/>
      <c r="NGK838" s="163"/>
      <c r="NGL838" s="163"/>
      <c r="NGM838" s="163"/>
      <c r="NGN838" s="163"/>
      <c r="NGO838" s="163"/>
      <c r="NGP838" s="163"/>
      <c r="NGQ838" s="163"/>
      <c r="NGR838" s="163"/>
      <c r="NGS838" s="163"/>
      <c r="NGT838" s="163"/>
      <c r="NGU838" s="163"/>
      <c r="NGV838" s="163"/>
      <c r="NGW838" s="163"/>
      <c r="NGX838" s="163"/>
      <c r="NGY838" s="163"/>
      <c r="NGZ838" s="163"/>
      <c r="NHA838" s="163"/>
      <c r="NHB838" s="163"/>
      <c r="NHC838" s="163"/>
      <c r="NHD838" s="163"/>
      <c r="NHE838" s="163"/>
      <c r="NHF838" s="163"/>
      <c r="NHG838" s="163"/>
      <c r="NHH838" s="163"/>
      <c r="NHI838" s="163"/>
      <c r="NHJ838" s="163"/>
      <c r="NHK838" s="163"/>
      <c r="NHL838" s="163"/>
      <c r="NHM838" s="163"/>
      <c r="NHN838" s="163"/>
      <c r="NHO838" s="163"/>
      <c r="NHP838" s="163"/>
      <c r="NHQ838" s="163"/>
      <c r="NHR838" s="163"/>
      <c r="NHS838" s="163"/>
      <c r="NHT838" s="163"/>
      <c r="NHU838" s="163"/>
      <c r="NHV838" s="163"/>
      <c r="NHW838" s="163"/>
      <c r="NHX838" s="163"/>
      <c r="NHY838" s="163"/>
      <c r="NHZ838" s="163"/>
      <c r="NIA838" s="163"/>
      <c r="NIB838" s="163"/>
      <c r="NIC838" s="163"/>
      <c r="NID838" s="163"/>
      <c r="NIE838" s="163"/>
      <c r="NIF838" s="163"/>
      <c r="NIG838" s="163"/>
      <c r="NIH838" s="163"/>
      <c r="NII838" s="163"/>
      <c r="NIJ838" s="163"/>
      <c r="NIK838" s="163"/>
      <c r="NIL838" s="163"/>
      <c r="NIM838" s="163"/>
      <c r="NIN838" s="163"/>
      <c r="NIO838" s="163"/>
      <c r="NIP838" s="163"/>
      <c r="NIQ838" s="163"/>
      <c r="NIR838" s="163"/>
      <c r="NIS838" s="163"/>
      <c r="NIT838" s="163"/>
      <c r="NIU838" s="163"/>
      <c r="NIV838" s="163"/>
      <c r="NIW838" s="163"/>
      <c r="NIX838" s="163"/>
      <c r="NIY838" s="163"/>
      <c r="NIZ838" s="163"/>
      <c r="NJA838" s="163"/>
      <c r="NJB838" s="163"/>
      <c r="NJC838" s="163"/>
      <c r="NJD838" s="163"/>
      <c r="NJE838" s="163"/>
      <c r="NJF838" s="163"/>
      <c r="NJG838" s="163"/>
      <c r="NJH838" s="163"/>
      <c r="NJI838" s="163"/>
      <c r="NJJ838" s="163"/>
      <c r="NJK838" s="163"/>
      <c r="NJL838" s="163"/>
      <c r="NJM838" s="163"/>
      <c r="NJN838" s="163"/>
      <c r="NJO838" s="163"/>
      <c r="NJP838" s="163"/>
      <c r="NJQ838" s="163"/>
      <c r="NJR838" s="163"/>
      <c r="NJS838" s="163"/>
      <c r="NJT838" s="163"/>
      <c r="NJU838" s="163"/>
      <c r="NJV838" s="163"/>
      <c r="NJW838" s="163"/>
      <c r="NJX838" s="163"/>
      <c r="NJY838" s="163"/>
      <c r="NJZ838" s="163"/>
      <c r="NKA838" s="163"/>
      <c r="NKB838" s="163"/>
      <c r="NKC838" s="163"/>
      <c r="NKD838" s="163"/>
      <c r="NKE838" s="163"/>
      <c r="NKF838" s="163"/>
      <c r="NKG838" s="163"/>
      <c r="NKH838" s="163"/>
      <c r="NKI838" s="163"/>
      <c r="NKJ838" s="163"/>
      <c r="NKK838" s="163"/>
      <c r="NKL838" s="163"/>
      <c r="NKM838" s="163"/>
      <c r="NKN838" s="163"/>
      <c r="NKO838" s="163"/>
      <c r="NKP838" s="163"/>
      <c r="NKQ838" s="163"/>
      <c r="NKR838" s="163"/>
      <c r="NKS838" s="163"/>
      <c r="NKT838" s="163"/>
      <c r="NKU838" s="163"/>
      <c r="NKV838" s="163"/>
      <c r="NKW838" s="163"/>
      <c r="NKX838" s="163"/>
      <c r="NKY838" s="163"/>
      <c r="NKZ838" s="163"/>
      <c r="NLA838" s="163"/>
      <c r="NLB838" s="163"/>
      <c r="NLC838" s="163"/>
      <c r="NLD838" s="163"/>
      <c r="NLE838" s="163"/>
      <c r="NLF838" s="163"/>
      <c r="NLG838" s="163"/>
      <c r="NLH838" s="163"/>
      <c r="NLI838" s="163"/>
      <c r="NLJ838" s="163"/>
      <c r="NLK838" s="163"/>
      <c r="NLL838" s="163"/>
      <c r="NLM838" s="163"/>
      <c r="NLN838" s="163"/>
      <c r="NLO838" s="163"/>
      <c r="NLP838" s="163"/>
      <c r="NLQ838" s="163"/>
      <c r="NLR838" s="163"/>
      <c r="NLS838" s="163"/>
      <c r="NLT838" s="163"/>
      <c r="NLU838" s="163"/>
      <c r="NLV838" s="163"/>
      <c r="NLW838" s="163"/>
      <c r="NLX838" s="163"/>
      <c r="NLY838" s="163"/>
      <c r="NLZ838" s="163"/>
      <c r="NMA838" s="163"/>
      <c r="NMB838" s="163"/>
      <c r="NMC838" s="163"/>
      <c r="NMD838" s="163"/>
      <c r="NME838" s="163"/>
      <c r="NMF838" s="163"/>
      <c r="NMG838" s="163"/>
      <c r="NMH838" s="163"/>
      <c r="NMI838" s="163"/>
      <c r="NMJ838" s="163"/>
      <c r="NMK838" s="163"/>
      <c r="NML838" s="163"/>
      <c r="NMM838" s="163"/>
      <c r="NMN838" s="163"/>
      <c r="NMO838" s="163"/>
      <c r="NMP838" s="163"/>
      <c r="NMQ838" s="163"/>
      <c r="NMR838" s="163"/>
      <c r="NMS838" s="163"/>
      <c r="NMT838" s="163"/>
      <c r="NMU838" s="163"/>
      <c r="NMV838" s="163"/>
      <c r="NMW838" s="163"/>
      <c r="NMX838" s="163"/>
      <c r="NMY838" s="163"/>
      <c r="NMZ838" s="163"/>
      <c r="NNA838" s="163"/>
      <c r="NNB838" s="163"/>
      <c r="NNC838" s="163"/>
      <c r="NND838" s="163"/>
      <c r="NNE838" s="163"/>
      <c r="NNF838" s="163"/>
      <c r="NNG838" s="163"/>
      <c r="NNH838" s="163"/>
      <c r="NNI838" s="163"/>
      <c r="NNJ838" s="163"/>
      <c r="NNK838" s="163"/>
      <c r="NNL838" s="163"/>
      <c r="NNM838" s="163"/>
      <c r="NNN838" s="163"/>
      <c r="NNO838" s="163"/>
      <c r="NNP838" s="163"/>
      <c r="NNQ838" s="163"/>
      <c r="NNR838" s="163"/>
      <c r="NNS838" s="163"/>
      <c r="NNT838" s="163"/>
      <c r="NNU838" s="163"/>
      <c r="NNV838" s="163"/>
      <c r="NNW838" s="163"/>
      <c r="NNX838" s="163"/>
      <c r="NNY838" s="163"/>
      <c r="NNZ838" s="163"/>
      <c r="NOA838" s="163"/>
      <c r="NOB838" s="163"/>
      <c r="NOC838" s="163"/>
      <c r="NOD838" s="163"/>
      <c r="NOE838" s="163"/>
      <c r="NOF838" s="163"/>
      <c r="NOG838" s="163"/>
      <c r="NOH838" s="163"/>
      <c r="NOI838" s="163"/>
      <c r="NOJ838" s="163"/>
      <c r="NOK838" s="163"/>
      <c r="NOL838" s="163"/>
      <c r="NOM838" s="163"/>
      <c r="NON838" s="163"/>
      <c r="NOO838" s="163"/>
      <c r="NOP838" s="163"/>
      <c r="NOQ838" s="163"/>
      <c r="NOR838" s="163"/>
      <c r="NOS838" s="163"/>
      <c r="NOT838" s="163"/>
      <c r="NOU838" s="163"/>
      <c r="NOV838" s="163"/>
      <c r="NOW838" s="163"/>
      <c r="NOX838" s="163"/>
      <c r="NOY838" s="163"/>
      <c r="NOZ838" s="163"/>
      <c r="NPA838" s="163"/>
      <c r="NPB838" s="163"/>
      <c r="NPC838" s="163"/>
      <c r="NPD838" s="163"/>
      <c r="NPE838" s="163"/>
      <c r="NPF838" s="163"/>
      <c r="NPG838" s="163"/>
      <c r="NPH838" s="163"/>
      <c r="NPI838" s="163"/>
      <c r="NPJ838" s="163"/>
      <c r="NPK838" s="163"/>
      <c r="NPL838" s="163"/>
      <c r="NPM838" s="163"/>
      <c r="NPN838" s="163"/>
      <c r="NPO838" s="163"/>
      <c r="NPP838" s="163"/>
      <c r="NPQ838" s="163"/>
      <c r="NPR838" s="163"/>
      <c r="NPS838" s="163"/>
      <c r="NPT838" s="163"/>
      <c r="NPU838" s="163"/>
      <c r="NPV838" s="163"/>
      <c r="NPW838" s="163"/>
      <c r="NPX838" s="163"/>
      <c r="NPY838" s="163"/>
      <c r="NPZ838" s="163"/>
      <c r="NQA838" s="163"/>
      <c r="NQB838" s="163"/>
      <c r="NQC838" s="163"/>
      <c r="NQD838" s="163"/>
      <c r="NQE838" s="163"/>
      <c r="NQF838" s="163"/>
      <c r="NQG838" s="163"/>
      <c r="NQH838" s="163"/>
      <c r="NQI838" s="163"/>
      <c r="NQJ838" s="163"/>
      <c r="NQK838" s="163"/>
      <c r="NQL838" s="163"/>
      <c r="NQM838" s="163"/>
      <c r="NQN838" s="163"/>
      <c r="NQO838" s="163"/>
      <c r="NQP838" s="163"/>
      <c r="NQQ838" s="163"/>
      <c r="NQR838" s="163"/>
      <c r="NQS838" s="163"/>
      <c r="NQT838" s="163"/>
      <c r="NQU838" s="163"/>
      <c r="NQV838" s="163"/>
      <c r="NQW838" s="163"/>
      <c r="NQX838" s="163"/>
      <c r="NQY838" s="163"/>
      <c r="NQZ838" s="163"/>
      <c r="NRA838" s="163"/>
      <c r="NRB838" s="163"/>
      <c r="NRC838" s="163"/>
      <c r="NRD838" s="163"/>
      <c r="NRE838" s="163"/>
      <c r="NRF838" s="163"/>
      <c r="NRG838" s="163"/>
      <c r="NRH838" s="163"/>
      <c r="NRI838" s="163"/>
      <c r="NRJ838" s="163"/>
      <c r="NRK838" s="163"/>
      <c r="NRL838" s="163"/>
      <c r="NRM838" s="163"/>
      <c r="NRN838" s="163"/>
      <c r="NRO838" s="163"/>
      <c r="NRP838" s="163"/>
      <c r="NRQ838" s="163"/>
      <c r="NRR838" s="163"/>
      <c r="NRS838" s="163"/>
      <c r="NRT838" s="163"/>
      <c r="NRU838" s="163"/>
      <c r="NRV838" s="163"/>
      <c r="NRW838" s="163"/>
      <c r="NRX838" s="163"/>
      <c r="NRY838" s="163"/>
      <c r="NRZ838" s="163"/>
      <c r="NSA838" s="163"/>
      <c r="NSB838" s="163"/>
      <c r="NSC838" s="163"/>
      <c r="NSD838" s="163"/>
      <c r="NSE838" s="163"/>
      <c r="NSF838" s="163"/>
      <c r="NSG838" s="163"/>
      <c r="NSH838" s="163"/>
      <c r="NSI838" s="163"/>
      <c r="NSJ838" s="163"/>
      <c r="NSK838" s="163"/>
      <c r="NSL838" s="163"/>
      <c r="NSM838" s="163"/>
      <c r="NSN838" s="163"/>
      <c r="NSO838" s="163"/>
      <c r="NSP838" s="163"/>
      <c r="NSQ838" s="163"/>
      <c r="NSR838" s="163"/>
      <c r="NSS838" s="163"/>
      <c r="NST838" s="163"/>
      <c r="NSU838" s="163"/>
      <c r="NSV838" s="163"/>
      <c r="NSW838" s="163"/>
      <c r="NSX838" s="163"/>
      <c r="NSY838" s="163"/>
      <c r="NSZ838" s="163"/>
      <c r="NTA838" s="163"/>
      <c r="NTB838" s="163"/>
      <c r="NTC838" s="163"/>
      <c r="NTD838" s="163"/>
      <c r="NTE838" s="163"/>
      <c r="NTF838" s="163"/>
      <c r="NTG838" s="163"/>
      <c r="NTH838" s="163"/>
      <c r="NTI838" s="163"/>
      <c r="NTJ838" s="163"/>
      <c r="NTK838" s="163"/>
      <c r="NTL838" s="163"/>
      <c r="NTM838" s="163"/>
      <c r="NTN838" s="163"/>
      <c r="NTO838" s="163"/>
      <c r="NTP838" s="163"/>
      <c r="NTQ838" s="163"/>
      <c r="NTR838" s="163"/>
      <c r="NTS838" s="163"/>
      <c r="NTT838" s="163"/>
      <c r="NTU838" s="163"/>
      <c r="NTV838" s="163"/>
      <c r="NTW838" s="163"/>
      <c r="NTX838" s="163"/>
      <c r="NTY838" s="163"/>
      <c r="NTZ838" s="163"/>
      <c r="NUA838" s="163"/>
      <c r="NUB838" s="163"/>
      <c r="NUC838" s="163"/>
      <c r="NUD838" s="163"/>
      <c r="NUE838" s="163"/>
      <c r="NUF838" s="163"/>
      <c r="NUG838" s="163"/>
      <c r="NUH838" s="163"/>
      <c r="NUI838" s="163"/>
      <c r="NUJ838" s="163"/>
      <c r="NUK838" s="163"/>
      <c r="NUL838" s="163"/>
      <c r="NUM838" s="163"/>
      <c r="NUN838" s="163"/>
      <c r="NUO838" s="163"/>
      <c r="NUP838" s="163"/>
      <c r="NUQ838" s="163"/>
      <c r="NUR838" s="163"/>
      <c r="NUS838" s="163"/>
      <c r="NUT838" s="163"/>
      <c r="NUU838" s="163"/>
      <c r="NUV838" s="163"/>
      <c r="NUW838" s="163"/>
      <c r="NUX838" s="163"/>
      <c r="NUY838" s="163"/>
      <c r="NUZ838" s="163"/>
      <c r="NVA838" s="163"/>
      <c r="NVB838" s="163"/>
      <c r="NVC838" s="163"/>
      <c r="NVD838" s="163"/>
      <c r="NVE838" s="163"/>
      <c r="NVF838" s="163"/>
      <c r="NVG838" s="163"/>
      <c r="NVH838" s="163"/>
      <c r="NVI838" s="163"/>
      <c r="NVJ838" s="163"/>
      <c r="NVK838" s="163"/>
      <c r="NVL838" s="163"/>
      <c r="NVM838" s="163"/>
      <c r="NVN838" s="163"/>
      <c r="NVO838" s="163"/>
      <c r="NVP838" s="163"/>
      <c r="NVQ838" s="163"/>
      <c r="NVR838" s="163"/>
      <c r="NVS838" s="163"/>
      <c r="NVT838" s="163"/>
      <c r="NVU838" s="163"/>
      <c r="NVV838" s="163"/>
      <c r="NVW838" s="163"/>
      <c r="NVX838" s="163"/>
      <c r="NVY838" s="163"/>
      <c r="NVZ838" s="163"/>
      <c r="NWA838" s="163"/>
      <c r="NWB838" s="163"/>
      <c r="NWC838" s="163"/>
      <c r="NWD838" s="163"/>
      <c r="NWE838" s="163"/>
      <c r="NWF838" s="163"/>
      <c r="NWG838" s="163"/>
      <c r="NWH838" s="163"/>
      <c r="NWI838" s="163"/>
      <c r="NWJ838" s="163"/>
      <c r="NWK838" s="163"/>
      <c r="NWL838" s="163"/>
      <c r="NWM838" s="163"/>
      <c r="NWN838" s="163"/>
      <c r="NWO838" s="163"/>
      <c r="NWP838" s="163"/>
      <c r="NWQ838" s="163"/>
      <c r="NWR838" s="163"/>
      <c r="NWS838" s="163"/>
      <c r="NWT838" s="163"/>
      <c r="NWU838" s="163"/>
      <c r="NWV838" s="163"/>
      <c r="NWW838" s="163"/>
      <c r="NWX838" s="163"/>
      <c r="NWY838" s="163"/>
      <c r="NWZ838" s="163"/>
      <c r="NXA838" s="163"/>
      <c r="NXB838" s="163"/>
      <c r="NXC838" s="163"/>
      <c r="NXD838" s="163"/>
      <c r="NXE838" s="163"/>
      <c r="NXF838" s="163"/>
      <c r="NXG838" s="163"/>
      <c r="NXH838" s="163"/>
      <c r="NXI838" s="163"/>
      <c r="NXJ838" s="163"/>
      <c r="NXK838" s="163"/>
      <c r="NXL838" s="163"/>
      <c r="NXM838" s="163"/>
      <c r="NXN838" s="163"/>
      <c r="NXO838" s="163"/>
      <c r="NXP838" s="163"/>
      <c r="NXQ838" s="163"/>
      <c r="NXR838" s="163"/>
      <c r="NXS838" s="163"/>
      <c r="NXT838" s="163"/>
      <c r="NXU838" s="163"/>
      <c r="NXV838" s="163"/>
      <c r="NXW838" s="163"/>
      <c r="NXX838" s="163"/>
      <c r="NXY838" s="163"/>
      <c r="NXZ838" s="163"/>
      <c r="NYA838" s="163"/>
      <c r="NYB838" s="163"/>
      <c r="NYC838" s="163"/>
      <c r="NYD838" s="163"/>
      <c r="NYE838" s="163"/>
      <c r="NYF838" s="163"/>
      <c r="NYG838" s="163"/>
      <c r="NYH838" s="163"/>
      <c r="NYI838" s="163"/>
      <c r="NYJ838" s="163"/>
      <c r="NYK838" s="163"/>
      <c r="NYL838" s="163"/>
      <c r="NYM838" s="163"/>
      <c r="NYN838" s="163"/>
      <c r="NYO838" s="163"/>
      <c r="NYP838" s="163"/>
      <c r="NYQ838" s="163"/>
      <c r="NYR838" s="163"/>
      <c r="NYS838" s="163"/>
      <c r="NYT838" s="163"/>
      <c r="NYU838" s="163"/>
      <c r="NYV838" s="163"/>
      <c r="NYW838" s="163"/>
      <c r="NYX838" s="163"/>
      <c r="NYY838" s="163"/>
      <c r="NYZ838" s="163"/>
      <c r="NZA838" s="163"/>
      <c r="NZB838" s="163"/>
      <c r="NZC838" s="163"/>
      <c r="NZD838" s="163"/>
      <c r="NZE838" s="163"/>
      <c r="NZF838" s="163"/>
      <c r="NZG838" s="163"/>
      <c r="NZH838" s="163"/>
      <c r="NZI838" s="163"/>
      <c r="NZJ838" s="163"/>
      <c r="NZK838" s="163"/>
      <c r="NZL838" s="163"/>
      <c r="NZM838" s="163"/>
      <c r="NZN838" s="163"/>
      <c r="NZO838" s="163"/>
      <c r="NZP838" s="163"/>
      <c r="NZQ838" s="163"/>
      <c r="NZR838" s="163"/>
      <c r="NZS838" s="163"/>
      <c r="NZT838" s="163"/>
      <c r="NZU838" s="163"/>
      <c r="NZV838" s="163"/>
      <c r="NZW838" s="163"/>
      <c r="NZX838" s="163"/>
      <c r="NZY838" s="163"/>
      <c r="NZZ838" s="163"/>
      <c r="OAA838" s="163"/>
      <c r="OAB838" s="163"/>
      <c r="OAC838" s="163"/>
      <c r="OAD838" s="163"/>
      <c r="OAE838" s="163"/>
      <c r="OAF838" s="163"/>
      <c r="OAG838" s="163"/>
      <c r="OAH838" s="163"/>
      <c r="OAI838" s="163"/>
      <c r="OAJ838" s="163"/>
      <c r="OAK838" s="163"/>
      <c r="OAL838" s="163"/>
      <c r="OAM838" s="163"/>
      <c r="OAN838" s="163"/>
      <c r="OAO838" s="163"/>
      <c r="OAP838" s="163"/>
      <c r="OAQ838" s="163"/>
      <c r="OAR838" s="163"/>
      <c r="OAS838" s="163"/>
      <c r="OAT838" s="163"/>
      <c r="OAU838" s="163"/>
      <c r="OAV838" s="163"/>
      <c r="OAW838" s="163"/>
      <c r="OAX838" s="163"/>
      <c r="OAY838" s="163"/>
      <c r="OAZ838" s="163"/>
      <c r="OBA838" s="163"/>
      <c r="OBB838" s="163"/>
      <c r="OBC838" s="163"/>
      <c r="OBD838" s="163"/>
      <c r="OBE838" s="163"/>
      <c r="OBF838" s="163"/>
      <c r="OBG838" s="163"/>
      <c r="OBH838" s="163"/>
      <c r="OBI838" s="163"/>
      <c r="OBJ838" s="163"/>
      <c r="OBK838" s="163"/>
      <c r="OBL838" s="163"/>
      <c r="OBM838" s="163"/>
      <c r="OBN838" s="163"/>
      <c r="OBO838" s="163"/>
      <c r="OBP838" s="163"/>
      <c r="OBQ838" s="163"/>
      <c r="OBR838" s="163"/>
      <c r="OBS838" s="163"/>
      <c r="OBT838" s="163"/>
      <c r="OBU838" s="163"/>
      <c r="OBV838" s="163"/>
      <c r="OBW838" s="163"/>
      <c r="OBX838" s="163"/>
      <c r="OBY838" s="163"/>
      <c r="OBZ838" s="163"/>
      <c r="OCA838" s="163"/>
      <c r="OCB838" s="163"/>
      <c r="OCC838" s="163"/>
      <c r="OCD838" s="163"/>
      <c r="OCE838" s="163"/>
      <c r="OCF838" s="163"/>
      <c r="OCG838" s="163"/>
      <c r="OCH838" s="163"/>
      <c r="OCI838" s="163"/>
      <c r="OCJ838" s="163"/>
      <c r="OCK838" s="163"/>
      <c r="OCL838" s="163"/>
      <c r="OCM838" s="163"/>
      <c r="OCN838" s="163"/>
      <c r="OCO838" s="163"/>
      <c r="OCP838" s="163"/>
      <c r="OCQ838" s="163"/>
      <c r="OCR838" s="163"/>
      <c r="OCS838" s="163"/>
      <c r="OCT838" s="163"/>
      <c r="OCU838" s="163"/>
      <c r="OCV838" s="163"/>
      <c r="OCW838" s="163"/>
      <c r="OCX838" s="163"/>
      <c r="OCY838" s="163"/>
      <c r="OCZ838" s="163"/>
      <c r="ODA838" s="163"/>
      <c r="ODB838" s="163"/>
      <c r="ODC838" s="163"/>
      <c r="ODD838" s="163"/>
      <c r="ODE838" s="163"/>
      <c r="ODF838" s="163"/>
      <c r="ODG838" s="163"/>
      <c r="ODH838" s="163"/>
      <c r="ODI838" s="163"/>
      <c r="ODJ838" s="163"/>
      <c r="ODK838" s="163"/>
      <c r="ODL838" s="163"/>
      <c r="ODM838" s="163"/>
      <c r="ODN838" s="163"/>
      <c r="ODO838" s="163"/>
      <c r="ODP838" s="163"/>
      <c r="ODQ838" s="163"/>
      <c r="ODR838" s="163"/>
      <c r="ODS838" s="163"/>
      <c r="ODT838" s="163"/>
      <c r="ODU838" s="163"/>
      <c r="ODV838" s="163"/>
      <c r="ODW838" s="163"/>
      <c r="ODX838" s="163"/>
      <c r="ODY838" s="163"/>
      <c r="ODZ838" s="163"/>
      <c r="OEA838" s="163"/>
      <c r="OEB838" s="163"/>
      <c r="OEC838" s="163"/>
      <c r="OED838" s="163"/>
      <c r="OEE838" s="163"/>
      <c r="OEF838" s="163"/>
      <c r="OEG838" s="163"/>
      <c r="OEH838" s="163"/>
      <c r="OEI838" s="163"/>
      <c r="OEJ838" s="163"/>
      <c r="OEK838" s="163"/>
      <c r="OEL838" s="163"/>
      <c r="OEM838" s="163"/>
      <c r="OEN838" s="163"/>
      <c r="OEO838" s="163"/>
      <c r="OEP838" s="163"/>
      <c r="OEQ838" s="163"/>
      <c r="OER838" s="163"/>
      <c r="OES838" s="163"/>
      <c r="OET838" s="163"/>
      <c r="OEU838" s="163"/>
      <c r="OEV838" s="163"/>
      <c r="OEW838" s="163"/>
      <c r="OEX838" s="163"/>
      <c r="OEY838" s="163"/>
      <c r="OEZ838" s="163"/>
      <c r="OFA838" s="163"/>
      <c r="OFB838" s="163"/>
      <c r="OFC838" s="163"/>
      <c r="OFD838" s="163"/>
      <c r="OFE838" s="163"/>
      <c r="OFF838" s="163"/>
      <c r="OFG838" s="163"/>
      <c r="OFH838" s="163"/>
      <c r="OFI838" s="163"/>
      <c r="OFJ838" s="163"/>
      <c r="OFK838" s="163"/>
      <c r="OFL838" s="163"/>
      <c r="OFM838" s="163"/>
      <c r="OFN838" s="163"/>
      <c r="OFO838" s="163"/>
      <c r="OFP838" s="163"/>
      <c r="OFQ838" s="163"/>
      <c r="OFR838" s="163"/>
      <c r="OFS838" s="163"/>
      <c r="OFT838" s="163"/>
      <c r="OFU838" s="163"/>
      <c r="OFV838" s="163"/>
      <c r="OFW838" s="163"/>
      <c r="OFX838" s="163"/>
      <c r="OFY838" s="163"/>
      <c r="OFZ838" s="163"/>
      <c r="OGA838" s="163"/>
      <c r="OGB838" s="163"/>
      <c r="OGC838" s="163"/>
      <c r="OGD838" s="163"/>
      <c r="OGE838" s="163"/>
      <c r="OGF838" s="163"/>
      <c r="OGG838" s="163"/>
      <c r="OGH838" s="163"/>
      <c r="OGI838" s="163"/>
      <c r="OGJ838" s="163"/>
      <c r="OGK838" s="163"/>
      <c r="OGL838" s="163"/>
      <c r="OGM838" s="163"/>
      <c r="OGN838" s="163"/>
      <c r="OGO838" s="163"/>
      <c r="OGP838" s="163"/>
      <c r="OGQ838" s="163"/>
      <c r="OGR838" s="163"/>
      <c r="OGS838" s="163"/>
      <c r="OGT838" s="163"/>
      <c r="OGU838" s="163"/>
      <c r="OGV838" s="163"/>
      <c r="OGW838" s="163"/>
      <c r="OGX838" s="163"/>
      <c r="OGY838" s="163"/>
      <c r="OGZ838" s="163"/>
      <c r="OHA838" s="163"/>
      <c r="OHB838" s="163"/>
      <c r="OHC838" s="163"/>
      <c r="OHD838" s="163"/>
      <c r="OHE838" s="163"/>
      <c r="OHF838" s="163"/>
      <c r="OHG838" s="163"/>
      <c r="OHH838" s="163"/>
      <c r="OHI838" s="163"/>
      <c r="OHJ838" s="163"/>
      <c r="OHK838" s="163"/>
      <c r="OHL838" s="163"/>
      <c r="OHM838" s="163"/>
      <c r="OHN838" s="163"/>
      <c r="OHO838" s="163"/>
      <c r="OHP838" s="163"/>
      <c r="OHQ838" s="163"/>
      <c r="OHR838" s="163"/>
      <c r="OHS838" s="163"/>
      <c r="OHT838" s="163"/>
      <c r="OHU838" s="163"/>
      <c r="OHV838" s="163"/>
      <c r="OHW838" s="163"/>
      <c r="OHX838" s="163"/>
      <c r="OHY838" s="163"/>
      <c r="OHZ838" s="163"/>
      <c r="OIA838" s="163"/>
      <c r="OIB838" s="163"/>
      <c r="OIC838" s="163"/>
      <c r="OID838" s="163"/>
      <c r="OIE838" s="163"/>
      <c r="OIF838" s="163"/>
      <c r="OIG838" s="163"/>
      <c r="OIH838" s="163"/>
      <c r="OII838" s="163"/>
      <c r="OIJ838" s="163"/>
      <c r="OIK838" s="163"/>
      <c r="OIL838" s="163"/>
      <c r="OIM838" s="163"/>
      <c r="OIN838" s="163"/>
      <c r="OIO838" s="163"/>
      <c r="OIP838" s="163"/>
      <c r="OIQ838" s="163"/>
      <c r="OIR838" s="163"/>
      <c r="OIS838" s="163"/>
      <c r="OIT838" s="163"/>
      <c r="OIU838" s="163"/>
      <c r="OIV838" s="163"/>
      <c r="OIW838" s="163"/>
      <c r="OIX838" s="163"/>
      <c r="OIY838" s="163"/>
      <c r="OIZ838" s="163"/>
      <c r="OJA838" s="163"/>
      <c r="OJB838" s="163"/>
      <c r="OJC838" s="163"/>
      <c r="OJD838" s="163"/>
      <c r="OJE838" s="163"/>
      <c r="OJF838" s="163"/>
      <c r="OJG838" s="163"/>
      <c r="OJH838" s="163"/>
      <c r="OJI838" s="163"/>
      <c r="OJJ838" s="163"/>
      <c r="OJK838" s="163"/>
      <c r="OJL838" s="163"/>
      <c r="OJM838" s="163"/>
      <c r="OJN838" s="163"/>
      <c r="OJO838" s="163"/>
      <c r="OJP838" s="163"/>
      <c r="OJQ838" s="163"/>
      <c r="OJR838" s="163"/>
      <c r="OJS838" s="163"/>
      <c r="OJT838" s="163"/>
      <c r="OJU838" s="163"/>
      <c r="OJV838" s="163"/>
      <c r="OJW838" s="163"/>
      <c r="OJX838" s="163"/>
      <c r="OJY838" s="163"/>
      <c r="OJZ838" s="163"/>
      <c r="OKA838" s="163"/>
      <c r="OKB838" s="163"/>
      <c r="OKC838" s="163"/>
      <c r="OKD838" s="163"/>
      <c r="OKE838" s="163"/>
      <c r="OKF838" s="163"/>
      <c r="OKG838" s="163"/>
      <c r="OKH838" s="163"/>
      <c r="OKI838" s="163"/>
      <c r="OKJ838" s="163"/>
      <c r="OKK838" s="163"/>
      <c r="OKL838" s="163"/>
      <c r="OKM838" s="163"/>
      <c r="OKN838" s="163"/>
      <c r="OKO838" s="163"/>
      <c r="OKP838" s="163"/>
      <c r="OKQ838" s="163"/>
      <c r="OKR838" s="163"/>
      <c r="OKS838" s="163"/>
      <c r="OKT838" s="163"/>
      <c r="OKU838" s="163"/>
      <c r="OKV838" s="163"/>
      <c r="OKW838" s="163"/>
      <c r="OKX838" s="163"/>
      <c r="OKY838" s="163"/>
      <c r="OKZ838" s="163"/>
      <c r="OLA838" s="163"/>
      <c r="OLB838" s="163"/>
      <c r="OLC838" s="163"/>
      <c r="OLD838" s="163"/>
      <c r="OLE838" s="163"/>
      <c r="OLF838" s="163"/>
      <c r="OLG838" s="163"/>
      <c r="OLH838" s="163"/>
      <c r="OLI838" s="163"/>
      <c r="OLJ838" s="163"/>
      <c r="OLK838" s="163"/>
      <c r="OLL838" s="163"/>
      <c r="OLM838" s="163"/>
      <c r="OLN838" s="163"/>
      <c r="OLO838" s="163"/>
      <c r="OLP838" s="163"/>
      <c r="OLQ838" s="163"/>
      <c r="OLR838" s="163"/>
      <c r="OLS838" s="163"/>
      <c r="OLT838" s="163"/>
      <c r="OLU838" s="163"/>
      <c r="OLV838" s="163"/>
      <c r="OLW838" s="163"/>
      <c r="OLX838" s="163"/>
      <c r="OLY838" s="163"/>
      <c r="OLZ838" s="163"/>
      <c r="OMA838" s="163"/>
      <c r="OMB838" s="163"/>
      <c r="OMC838" s="163"/>
      <c r="OMD838" s="163"/>
      <c r="OME838" s="163"/>
      <c r="OMF838" s="163"/>
      <c r="OMG838" s="163"/>
      <c r="OMH838" s="163"/>
      <c r="OMI838" s="163"/>
      <c r="OMJ838" s="163"/>
      <c r="OMK838" s="163"/>
      <c r="OML838" s="163"/>
      <c r="OMM838" s="163"/>
      <c r="OMN838" s="163"/>
      <c r="OMO838" s="163"/>
      <c r="OMP838" s="163"/>
      <c r="OMQ838" s="163"/>
      <c r="OMR838" s="163"/>
      <c r="OMS838" s="163"/>
      <c r="OMT838" s="163"/>
      <c r="OMU838" s="163"/>
      <c r="OMV838" s="163"/>
      <c r="OMW838" s="163"/>
      <c r="OMX838" s="163"/>
      <c r="OMY838" s="163"/>
      <c r="OMZ838" s="163"/>
      <c r="ONA838" s="163"/>
      <c r="ONB838" s="163"/>
      <c r="ONC838" s="163"/>
      <c r="OND838" s="163"/>
      <c r="ONE838" s="163"/>
      <c r="ONF838" s="163"/>
      <c r="ONG838" s="163"/>
      <c r="ONH838" s="163"/>
      <c r="ONI838" s="163"/>
      <c r="ONJ838" s="163"/>
      <c r="ONK838" s="163"/>
      <c r="ONL838" s="163"/>
      <c r="ONM838" s="163"/>
      <c r="ONN838" s="163"/>
      <c r="ONO838" s="163"/>
      <c r="ONP838" s="163"/>
      <c r="ONQ838" s="163"/>
      <c r="ONR838" s="163"/>
      <c r="ONS838" s="163"/>
      <c r="ONT838" s="163"/>
      <c r="ONU838" s="163"/>
      <c r="ONV838" s="163"/>
      <c r="ONW838" s="163"/>
      <c r="ONX838" s="163"/>
      <c r="ONY838" s="163"/>
      <c r="ONZ838" s="163"/>
      <c r="OOA838" s="163"/>
      <c r="OOB838" s="163"/>
      <c r="OOC838" s="163"/>
      <c r="OOD838" s="163"/>
      <c r="OOE838" s="163"/>
      <c r="OOF838" s="163"/>
      <c r="OOG838" s="163"/>
      <c r="OOH838" s="163"/>
      <c r="OOI838" s="163"/>
      <c r="OOJ838" s="163"/>
      <c r="OOK838" s="163"/>
      <c r="OOL838" s="163"/>
      <c r="OOM838" s="163"/>
      <c r="OON838" s="163"/>
      <c r="OOO838" s="163"/>
      <c r="OOP838" s="163"/>
      <c r="OOQ838" s="163"/>
      <c r="OOR838" s="163"/>
      <c r="OOS838" s="163"/>
      <c r="OOT838" s="163"/>
      <c r="OOU838" s="163"/>
      <c r="OOV838" s="163"/>
      <c r="OOW838" s="163"/>
      <c r="OOX838" s="163"/>
      <c r="OOY838" s="163"/>
      <c r="OOZ838" s="163"/>
      <c r="OPA838" s="163"/>
      <c r="OPB838" s="163"/>
      <c r="OPC838" s="163"/>
      <c r="OPD838" s="163"/>
      <c r="OPE838" s="163"/>
      <c r="OPF838" s="163"/>
      <c r="OPG838" s="163"/>
      <c r="OPH838" s="163"/>
      <c r="OPI838" s="163"/>
      <c r="OPJ838" s="163"/>
      <c r="OPK838" s="163"/>
      <c r="OPL838" s="163"/>
      <c r="OPM838" s="163"/>
      <c r="OPN838" s="163"/>
      <c r="OPO838" s="163"/>
      <c r="OPP838" s="163"/>
      <c r="OPQ838" s="163"/>
      <c r="OPR838" s="163"/>
      <c r="OPS838" s="163"/>
      <c r="OPT838" s="163"/>
      <c r="OPU838" s="163"/>
      <c r="OPV838" s="163"/>
      <c r="OPW838" s="163"/>
      <c r="OPX838" s="163"/>
      <c r="OPY838" s="163"/>
      <c r="OPZ838" s="163"/>
      <c r="OQA838" s="163"/>
      <c r="OQB838" s="163"/>
      <c r="OQC838" s="163"/>
      <c r="OQD838" s="163"/>
      <c r="OQE838" s="163"/>
      <c r="OQF838" s="163"/>
      <c r="OQG838" s="163"/>
      <c r="OQH838" s="163"/>
      <c r="OQI838" s="163"/>
      <c r="OQJ838" s="163"/>
      <c r="OQK838" s="163"/>
      <c r="OQL838" s="163"/>
      <c r="OQM838" s="163"/>
      <c r="OQN838" s="163"/>
      <c r="OQO838" s="163"/>
      <c r="OQP838" s="163"/>
      <c r="OQQ838" s="163"/>
      <c r="OQR838" s="163"/>
      <c r="OQS838" s="163"/>
      <c r="OQT838" s="163"/>
      <c r="OQU838" s="163"/>
      <c r="OQV838" s="163"/>
      <c r="OQW838" s="163"/>
      <c r="OQX838" s="163"/>
      <c r="OQY838" s="163"/>
      <c r="OQZ838" s="163"/>
      <c r="ORA838" s="163"/>
      <c r="ORB838" s="163"/>
      <c r="ORC838" s="163"/>
      <c r="ORD838" s="163"/>
      <c r="ORE838" s="163"/>
      <c r="ORF838" s="163"/>
      <c r="ORG838" s="163"/>
      <c r="ORH838" s="163"/>
      <c r="ORI838" s="163"/>
      <c r="ORJ838" s="163"/>
      <c r="ORK838" s="163"/>
      <c r="ORL838" s="163"/>
      <c r="ORM838" s="163"/>
      <c r="ORN838" s="163"/>
      <c r="ORO838" s="163"/>
      <c r="ORP838" s="163"/>
      <c r="ORQ838" s="163"/>
      <c r="ORR838" s="163"/>
      <c r="ORS838" s="163"/>
      <c r="ORT838" s="163"/>
      <c r="ORU838" s="163"/>
      <c r="ORV838" s="163"/>
      <c r="ORW838" s="163"/>
      <c r="ORX838" s="163"/>
      <c r="ORY838" s="163"/>
      <c r="ORZ838" s="163"/>
      <c r="OSA838" s="163"/>
      <c r="OSB838" s="163"/>
      <c r="OSC838" s="163"/>
      <c r="OSD838" s="163"/>
      <c r="OSE838" s="163"/>
      <c r="OSF838" s="163"/>
      <c r="OSG838" s="163"/>
      <c r="OSH838" s="163"/>
      <c r="OSI838" s="163"/>
      <c r="OSJ838" s="163"/>
      <c r="OSK838" s="163"/>
      <c r="OSL838" s="163"/>
      <c r="OSM838" s="163"/>
      <c r="OSN838" s="163"/>
      <c r="OSO838" s="163"/>
      <c r="OSP838" s="163"/>
      <c r="OSQ838" s="163"/>
      <c r="OSR838" s="163"/>
      <c r="OSS838" s="163"/>
      <c r="OST838" s="163"/>
      <c r="OSU838" s="163"/>
      <c r="OSV838" s="163"/>
      <c r="OSW838" s="163"/>
      <c r="OSX838" s="163"/>
      <c r="OSY838" s="163"/>
      <c r="OSZ838" s="163"/>
      <c r="OTA838" s="163"/>
      <c r="OTB838" s="163"/>
      <c r="OTC838" s="163"/>
      <c r="OTD838" s="163"/>
      <c r="OTE838" s="163"/>
      <c r="OTF838" s="163"/>
      <c r="OTG838" s="163"/>
      <c r="OTH838" s="163"/>
      <c r="OTI838" s="163"/>
      <c r="OTJ838" s="163"/>
      <c r="OTK838" s="163"/>
      <c r="OTL838" s="163"/>
      <c r="OTM838" s="163"/>
      <c r="OTN838" s="163"/>
      <c r="OTO838" s="163"/>
      <c r="OTP838" s="163"/>
      <c r="OTQ838" s="163"/>
      <c r="OTR838" s="163"/>
      <c r="OTS838" s="163"/>
      <c r="OTT838" s="163"/>
      <c r="OTU838" s="163"/>
      <c r="OTV838" s="163"/>
      <c r="OTW838" s="163"/>
      <c r="OTX838" s="163"/>
      <c r="OTY838" s="163"/>
      <c r="OTZ838" s="163"/>
      <c r="OUA838" s="163"/>
      <c r="OUB838" s="163"/>
      <c r="OUC838" s="163"/>
      <c r="OUD838" s="163"/>
      <c r="OUE838" s="163"/>
      <c r="OUF838" s="163"/>
      <c r="OUG838" s="163"/>
      <c r="OUH838" s="163"/>
      <c r="OUI838" s="163"/>
      <c r="OUJ838" s="163"/>
      <c r="OUK838" s="163"/>
      <c r="OUL838" s="163"/>
      <c r="OUM838" s="163"/>
      <c r="OUN838" s="163"/>
      <c r="OUO838" s="163"/>
      <c r="OUP838" s="163"/>
      <c r="OUQ838" s="163"/>
      <c r="OUR838" s="163"/>
      <c r="OUS838" s="163"/>
      <c r="OUT838" s="163"/>
      <c r="OUU838" s="163"/>
      <c r="OUV838" s="163"/>
      <c r="OUW838" s="163"/>
      <c r="OUX838" s="163"/>
      <c r="OUY838" s="163"/>
      <c r="OUZ838" s="163"/>
      <c r="OVA838" s="163"/>
      <c r="OVB838" s="163"/>
      <c r="OVC838" s="163"/>
      <c r="OVD838" s="163"/>
      <c r="OVE838" s="163"/>
      <c r="OVF838" s="163"/>
      <c r="OVG838" s="163"/>
      <c r="OVH838" s="163"/>
      <c r="OVI838" s="163"/>
      <c r="OVJ838" s="163"/>
      <c r="OVK838" s="163"/>
      <c r="OVL838" s="163"/>
      <c r="OVM838" s="163"/>
      <c r="OVN838" s="163"/>
      <c r="OVO838" s="163"/>
      <c r="OVP838" s="163"/>
      <c r="OVQ838" s="163"/>
      <c r="OVR838" s="163"/>
      <c r="OVS838" s="163"/>
      <c r="OVT838" s="163"/>
      <c r="OVU838" s="163"/>
      <c r="OVV838" s="163"/>
      <c r="OVW838" s="163"/>
      <c r="OVX838" s="163"/>
      <c r="OVY838" s="163"/>
      <c r="OVZ838" s="163"/>
      <c r="OWA838" s="163"/>
      <c r="OWB838" s="163"/>
      <c r="OWC838" s="163"/>
      <c r="OWD838" s="163"/>
      <c r="OWE838" s="163"/>
      <c r="OWF838" s="163"/>
      <c r="OWG838" s="163"/>
      <c r="OWH838" s="163"/>
      <c r="OWI838" s="163"/>
      <c r="OWJ838" s="163"/>
      <c r="OWK838" s="163"/>
      <c r="OWL838" s="163"/>
      <c r="OWM838" s="163"/>
      <c r="OWN838" s="163"/>
      <c r="OWO838" s="163"/>
      <c r="OWP838" s="163"/>
      <c r="OWQ838" s="163"/>
      <c r="OWR838" s="163"/>
      <c r="OWS838" s="163"/>
      <c r="OWT838" s="163"/>
      <c r="OWU838" s="163"/>
      <c r="OWV838" s="163"/>
      <c r="OWW838" s="163"/>
      <c r="OWX838" s="163"/>
      <c r="OWY838" s="163"/>
      <c r="OWZ838" s="163"/>
      <c r="OXA838" s="163"/>
      <c r="OXB838" s="163"/>
      <c r="OXC838" s="163"/>
      <c r="OXD838" s="163"/>
      <c r="OXE838" s="163"/>
      <c r="OXF838" s="163"/>
      <c r="OXG838" s="163"/>
      <c r="OXH838" s="163"/>
      <c r="OXI838" s="163"/>
      <c r="OXJ838" s="163"/>
      <c r="OXK838" s="163"/>
      <c r="OXL838" s="163"/>
      <c r="OXM838" s="163"/>
      <c r="OXN838" s="163"/>
      <c r="OXO838" s="163"/>
      <c r="OXP838" s="163"/>
      <c r="OXQ838" s="163"/>
      <c r="OXR838" s="163"/>
      <c r="OXS838" s="163"/>
      <c r="OXT838" s="163"/>
      <c r="OXU838" s="163"/>
      <c r="OXV838" s="163"/>
      <c r="OXW838" s="163"/>
      <c r="OXX838" s="163"/>
      <c r="OXY838" s="163"/>
      <c r="OXZ838" s="163"/>
      <c r="OYA838" s="163"/>
      <c r="OYB838" s="163"/>
      <c r="OYC838" s="163"/>
      <c r="OYD838" s="163"/>
      <c r="OYE838" s="163"/>
      <c r="OYF838" s="163"/>
      <c r="OYG838" s="163"/>
      <c r="OYH838" s="163"/>
      <c r="OYI838" s="163"/>
      <c r="OYJ838" s="163"/>
      <c r="OYK838" s="163"/>
      <c r="OYL838" s="163"/>
      <c r="OYM838" s="163"/>
      <c r="OYN838" s="163"/>
      <c r="OYO838" s="163"/>
      <c r="OYP838" s="163"/>
      <c r="OYQ838" s="163"/>
      <c r="OYR838" s="163"/>
      <c r="OYS838" s="163"/>
      <c r="OYT838" s="163"/>
      <c r="OYU838" s="163"/>
      <c r="OYV838" s="163"/>
      <c r="OYW838" s="163"/>
      <c r="OYX838" s="163"/>
      <c r="OYY838" s="163"/>
      <c r="OYZ838" s="163"/>
      <c r="OZA838" s="163"/>
      <c r="OZB838" s="163"/>
      <c r="OZC838" s="163"/>
      <c r="OZD838" s="163"/>
      <c r="OZE838" s="163"/>
      <c r="OZF838" s="163"/>
      <c r="OZG838" s="163"/>
      <c r="OZH838" s="163"/>
      <c r="OZI838" s="163"/>
      <c r="OZJ838" s="163"/>
      <c r="OZK838" s="163"/>
      <c r="OZL838" s="163"/>
      <c r="OZM838" s="163"/>
      <c r="OZN838" s="163"/>
      <c r="OZO838" s="163"/>
      <c r="OZP838" s="163"/>
      <c r="OZQ838" s="163"/>
      <c r="OZR838" s="163"/>
      <c r="OZS838" s="163"/>
      <c r="OZT838" s="163"/>
      <c r="OZU838" s="163"/>
      <c r="OZV838" s="163"/>
      <c r="OZW838" s="163"/>
      <c r="OZX838" s="163"/>
      <c r="OZY838" s="163"/>
      <c r="OZZ838" s="163"/>
      <c r="PAA838" s="163"/>
      <c r="PAB838" s="163"/>
      <c r="PAC838" s="163"/>
      <c r="PAD838" s="163"/>
      <c r="PAE838" s="163"/>
      <c r="PAF838" s="163"/>
      <c r="PAG838" s="163"/>
      <c r="PAH838" s="163"/>
      <c r="PAI838" s="163"/>
      <c r="PAJ838" s="163"/>
      <c r="PAK838" s="163"/>
      <c r="PAL838" s="163"/>
      <c r="PAM838" s="163"/>
      <c r="PAN838" s="163"/>
      <c r="PAO838" s="163"/>
      <c r="PAP838" s="163"/>
      <c r="PAQ838" s="163"/>
      <c r="PAR838" s="163"/>
      <c r="PAS838" s="163"/>
      <c r="PAT838" s="163"/>
      <c r="PAU838" s="163"/>
      <c r="PAV838" s="163"/>
      <c r="PAW838" s="163"/>
      <c r="PAX838" s="163"/>
      <c r="PAY838" s="163"/>
      <c r="PAZ838" s="163"/>
      <c r="PBA838" s="163"/>
      <c r="PBB838" s="163"/>
      <c r="PBC838" s="163"/>
      <c r="PBD838" s="163"/>
      <c r="PBE838" s="163"/>
      <c r="PBF838" s="163"/>
      <c r="PBG838" s="163"/>
      <c r="PBH838" s="163"/>
      <c r="PBI838" s="163"/>
      <c r="PBJ838" s="163"/>
      <c r="PBK838" s="163"/>
      <c r="PBL838" s="163"/>
      <c r="PBM838" s="163"/>
      <c r="PBN838" s="163"/>
      <c r="PBO838" s="163"/>
      <c r="PBP838" s="163"/>
      <c r="PBQ838" s="163"/>
      <c r="PBR838" s="163"/>
      <c r="PBS838" s="163"/>
      <c r="PBT838" s="163"/>
      <c r="PBU838" s="163"/>
      <c r="PBV838" s="163"/>
      <c r="PBW838" s="163"/>
      <c r="PBX838" s="163"/>
      <c r="PBY838" s="163"/>
      <c r="PBZ838" s="163"/>
      <c r="PCA838" s="163"/>
      <c r="PCB838" s="163"/>
      <c r="PCC838" s="163"/>
      <c r="PCD838" s="163"/>
      <c r="PCE838" s="163"/>
      <c r="PCF838" s="163"/>
      <c r="PCG838" s="163"/>
      <c r="PCH838" s="163"/>
      <c r="PCI838" s="163"/>
      <c r="PCJ838" s="163"/>
      <c r="PCK838" s="163"/>
      <c r="PCL838" s="163"/>
      <c r="PCM838" s="163"/>
      <c r="PCN838" s="163"/>
      <c r="PCO838" s="163"/>
      <c r="PCP838" s="163"/>
      <c r="PCQ838" s="163"/>
      <c r="PCR838" s="163"/>
      <c r="PCS838" s="163"/>
      <c r="PCT838" s="163"/>
      <c r="PCU838" s="163"/>
      <c r="PCV838" s="163"/>
      <c r="PCW838" s="163"/>
      <c r="PCX838" s="163"/>
      <c r="PCY838" s="163"/>
      <c r="PCZ838" s="163"/>
      <c r="PDA838" s="163"/>
      <c r="PDB838" s="163"/>
      <c r="PDC838" s="163"/>
      <c r="PDD838" s="163"/>
      <c r="PDE838" s="163"/>
      <c r="PDF838" s="163"/>
      <c r="PDG838" s="163"/>
      <c r="PDH838" s="163"/>
      <c r="PDI838" s="163"/>
      <c r="PDJ838" s="163"/>
      <c r="PDK838" s="163"/>
      <c r="PDL838" s="163"/>
      <c r="PDM838" s="163"/>
      <c r="PDN838" s="163"/>
      <c r="PDO838" s="163"/>
      <c r="PDP838" s="163"/>
      <c r="PDQ838" s="163"/>
      <c r="PDR838" s="163"/>
      <c r="PDS838" s="163"/>
      <c r="PDT838" s="163"/>
      <c r="PDU838" s="163"/>
      <c r="PDV838" s="163"/>
      <c r="PDW838" s="163"/>
      <c r="PDX838" s="163"/>
      <c r="PDY838" s="163"/>
      <c r="PDZ838" s="163"/>
      <c r="PEA838" s="163"/>
      <c r="PEB838" s="163"/>
      <c r="PEC838" s="163"/>
      <c r="PED838" s="163"/>
      <c r="PEE838" s="163"/>
      <c r="PEF838" s="163"/>
      <c r="PEG838" s="163"/>
      <c r="PEH838" s="163"/>
      <c r="PEI838" s="163"/>
      <c r="PEJ838" s="163"/>
      <c r="PEK838" s="163"/>
      <c r="PEL838" s="163"/>
      <c r="PEM838" s="163"/>
      <c r="PEN838" s="163"/>
      <c r="PEO838" s="163"/>
      <c r="PEP838" s="163"/>
      <c r="PEQ838" s="163"/>
      <c r="PER838" s="163"/>
      <c r="PES838" s="163"/>
      <c r="PET838" s="163"/>
      <c r="PEU838" s="163"/>
      <c r="PEV838" s="163"/>
      <c r="PEW838" s="163"/>
      <c r="PEX838" s="163"/>
      <c r="PEY838" s="163"/>
      <c r="PEZ838" s="163"/>
      <c r="PFA838" s="163"/>
      <c r="PFB838" s="163"/>
      <c r="PFC838" s="163"/>
      <c r="PFD838" s="163"/>
      <c r="PFE838" s="163"/>
      <c r="PFF838" s="163"/>
      <c r="PFG838" s="163"/>
      <c r="PFH838" s="163"/>
      <c r="PFI838" s="163"/>
      <c r="PFJ838" s="163"/>
      <c r="PFK838" s="163"/>
      <c r="PFL838" s="163"/>
      <c r="PFM838" s="163"/>
      <c r="PFN838" s="163"/>
      <c r="PFO838" s="163"/>
      <c r="PFP838" s="163"/>
      <c r="PFQ838" s="163"/>
      <c r="PFR838" s="163"/>
      <c r="PFS838" s="163"/>
      <c r="PFT838" s="163"/>
      <c r="PFU838" s="163"/>
      <c r="PFV838" s="163"/>
      <c r="PFW838" s="163"/>
      <c r="PFX838" s="163"/>
      <c r="PFY838" s="163"/>
      <c r="PFZ838" s="163"/>
      <c r="PGA838" s="163"/>
      <c r="PGB838" s="163"/>
      <c r="PGC838" s="163"/>
      <c r="PGD838" s="163"/>
      <c r="PGE838" s="163"/>
      <c r="PGF838" s="163"/>
      <c r="PGG838" s="163"/>
      <c r="PGH838" s="163"/>
      <c r="PGI838" s="163"/>
      <c r="PGJ838" s="163"/>
      <c r="PGK838" s="163"/>
      <c r="PGL838" s="163"/>
      <c r="PGM838" s="163"/>
      <c r="PGN838" s="163"/>
      <c r="PGO838" s="163"/>
      <c r="PGP838" s="163"/>
      <c r="PGQ838" s="163"/>
      <c r="PGR838" s="163"/>
      <c r="PGS838" s="163"/>
      <c r="PGT838" s="163"/>
      <c r="PGU838" s="163"/>
      <c r="PGV838" s="163"/>
      <c r="PGW838" s="163"/>
      <c r="PGX838" s="163"/>
      <c r="PGY838" s="163"/>
      <c r="PGZ838" s="163"/>
      <c r="PHA838" s="163"/>
      <c r="PHB838" s="163"/>
      <c r="PHC838" s="163"/>
      <c r="PHD838" s="163"/>
      <c r="PHE838" s="163"/>
      <c r="PHF838" s="163"/>
      <c r="PHG838" s="163"/>
      <c r="PHH838" s="163"/>
      <c r="PHI838" s="163"/>
      <c r="PHJ838" s="163"/>
      <c r="PHK838" s="163"/>
      <c r="PHL838" s="163"/>
      <c r="PHM838" s="163"/>
      <c r="PHN838" s="163"/>
      <c r="PHO838" s="163"/>
      <c r="PHP838" s="163"/>
      <c r="PHQ838" s="163"/>
      <c r="PHR838" s="163"/>
      <c r="PHS838" s="163"/>
      <c r="PHT838" s="163"/>
      <c r="PHU838" s="163"/>
      <c r="PHV838" s="163"/>
      <c r="PHW838" s="163"/>
      <c r="PHX838" s="163"/>
      <c r="PHY838" s="163"/>
      <c r="PHZ838" s="163"/>
      <c r="PIA838" s="163"/>
      <c r="PIB838" s="163"/>
      <c r="PIC838" s="163"/>
      <c r="PID838" s="163"/>
      <c r="PIE838" s="163"/>
      <c r="PIF838" s="163"/>
      <c r="PIG838" s="163"/>
      <c r="PIH838" s="163"/>
      <c r="PII838" s="163"/>
      <c r="PIJ838" s="163"/>
      <c r="PIK838" s="163"/>
      <c r="PIL838" s="163"/>
      <c r="PIM838" s="163"/>
      <c r="PIN838" s="163"/>
      <c r="PIO838" s="163"/>
      <c r="PIP838" s="163"/>
      <c r="PIQ838" s="163"/>
      <c r="PIR838" s="163"/>
      <c r="PIS838" s="163"/>
      <c r="PIT838" s="163"/>
      <c r="PIU838" s="163"/>
      <c r="PIV838" s="163"/>
      <c r="PIW838" s="163"/>
      <c r="PIX838" s="163"/>
      <c r="PIY838" s="163"/>
      <c r="PIZ838" s="163"/>
      <c r="PJA838" s="163"/>
      <c r="PJB838" s="163"/>
      <c r="PJC838" s="163"/>
      <c r="PJD838" s="163"/>
      <c r="PJE838" s="163"/>
      <c r="PJF838" s="163"/>
      <c r="PJG838" s="163"/>
      <c r="PJH838" s="163"/>
      <c r="PJI838" s="163"/>
      <c r="PJJ838" s="163"/>
      <c r="PJK838" s="163"/>
      <c r="PJL838" s="163"/>
      <c r="PJM838" s="163"/>
      <c r="PJN838" s="163"/>
      <c r="PJO838" s="163"/>
      <c r="PJP838" s="163"/>
      <c r="PJQ838" s="163"/>
      <c r="PJR838" s="163"/>
      <c r="PJS838" s="163"/>
      <c r="PJT838" s="163"/>
      <c r="PJU838" s="163"/>
      <c r="PJV838" s="163"/>
      <c r="PJW838" s="163"/>
      <c r="PJX838" s="163"/>
      <c r="PJY838" s="163"/>
      <c r="PJZ838" s="163"/>
      <c r="PKA838" s="163"/>
      <c r="PKB838" s="163"/>
      <c r="PKC838" s="163"/>
      <c r="PKD838" s="163"/>
      <c r="PKE838" s="163"/>
      <c r="PKF838" s="163"/>
      <c r="PKG838" s="163"/>
      <c r="PKH838" s="163"/>
      <c r="PKI838" s="163"/>
      <c r="PKJ838" s="163"/>
      <c r="PKK838" s="163"/>
      <c r="PKL838" s="163"/>
      <c r="PKM838" s="163"/>
      <c r="PKN838" s="163"/>
      <c r="PKO838" s="163"/>
      <c r="PKP838" s="163"/>
      <c r="PKQ838" s="163"/>
      <c r="PKR838" s="163"/>
      <c r="PKS838" s="163"/>
      <c r="PKT838" s="163"/>
      <c r="PKU838" s="163"/>
      <c r="PKV838" s="163"/>
      <c r="PKW838" s="163"/>
      <c r="PKX838" s="163"/>
      <c r="PKY838" s="163"/>
      <c r="PKZ838" s="163"/>
      <c r="PLA838" s="163"/>
      <c r="PLB838" s="163"/>
      <c r="PLC838" s="163"/>
      <c r="PLD838" s="163"/>
      <c r="PLE838" s="163"/>
      <c r="PLF838" s="163"/>
      <c r="PLG838" s="163"/>
      <c r="PLH838" s="163"/>
      <c r="PLI838" s="163"/>
      <c r="PLJ838" s="163"/>
      <c r="PLK838" s="163"/>
      <c r="PLL838" s="163"/>
      <c r="PLM838" s="163"/>
      <c r="PLN838" s="163"/>
      <c r="PLO838" s="163"/>
      <c r="PLP838" s="163"/>
      <c r="PLQ838" s="163"/>
      <c r="PLR838" s="163"/>
      <c r="PLS838" s="163"/>
      <c r="PLT838" s="163"/>
      <c r="PLU838" s="163"/>
      <c r="PLV838" s="163"/>
      <c r="PLW838" s="163"/>
      <c r="PLX838" s="163"/>
      <c r="PLY838" s="163"/>
      <c r="PLZ838" s="163"/>
      <c r="PMA838" s="163"/>
      <c r="PMB838" s="163"/>
      <c r="PMC838" s="163"/>
      <c r="PMD838" s="163"/>
      <c r="PME838" s="163"/>
      <c r="PMF838" s="163"/>
      <c r="PMG838" s="163"/>
      <c r="PMH838" s="163"/>
      <c r="PMI838" s="163"/>
      <c r="PMJ838" s="163"/>
      <c r="PMK838" s="163"/>
      <c r="PML838" s="163"/>
      <c r="PMM838" s="163"/>
      <c r="PMN838" s="163"/>
      <c r="PMO838" s="163"/>
      <c r="PMP838" s="163"/>
      <c r="PMQ838" s="163"/>
      <c r="PMR838" s="163"/>
      <c r="PMS838" s="163"/>
      <c r="PMT838" s="163"/>
      <c r="PMU838" s="163"/>
      <c r="PMV838" s="163"/>
      <c r="PMW838" s="163"/>
      <c r="PMX838" s="163"/>
      <c r="PMY838" s="163"/>
      <c r="PMZ838" s="163"/>
      <c r="PNA838" s="163"/>
      <c r="PNB838" s="163"/>
      <c r="PNC838" s="163"/>
      <c r="PND838" s="163"/>
      <c r="PNE838" s="163"/>
      <c r="PNF838" s="163"/>
      <c r="PNG838" s="163"/>
      <c r="PNH838" s="163"/>
      <c r="PNI838" s="163"/>
      <c r="PNJ838" s="163"/>
      <c r="PNK838" s="163"/>
      <c r="PNL838" s="163"/>
      <c r="PNM838" s="163"/>
      <c r="PNN838" s="163"/>
      <c r="PNO838" s="163"/>
      <c r="PNP838" s="163"/>
      <c r="PNQ838" s="163"/>
      <c r="PNR838" s="163"/>
      <c r="PNS838" s="163"/>
      <c r="PNT838" s="163"/>
      <c r="PNU838" s="163"/>
      <c r="PNV838" s="163"/>
      <c r="PNW838" s="163"/>
      <c r="PNX838" s="163"/>
      <c r="PNY838" s="163"/>
      <c r="PNZ838" s="163"/>
      <c r="POA838" s="163"/>
      <c r="POB838" s="163"/>
      <c r="POC838" s="163"/>
      <c r="POD838" s="163"/>
      <c r="POE838" s="163"/>
      <c r="POF838" s="163"/>
      <c r="POG838" s="163"/>
      <c r="POH838" s="163"/>
      <c r="POI838" s="163"/>
      <c r="POJ838" s="163"/>
      <c r="POK838" s="163"/>
      <c r="POL838" s="163"/>
      <c r="POM838" s="163"/>
      <c r="PON838" s="163"/>
      <c r="POO838" s="163"/>
      <c r="POP838" s="163"/>
      <c r="POQ838" s="163"/>
      <c r="POR838" s="163"/>
      <c r="POS838" s="163"/>
      <c r="POT838" s="163"/>
      <c r="POU838" s="163"/>
      <c r="POV838" s="163"/>
      <c r="POW838" s="163"/>
      <c r="POX838" s="163"/>
      <c r="POY838" s="163"/>
      <c r="POZ838" s="163"/>
      <c r="PPA838" s="163"/>
      <c r="PPB838" s="163"/>
      <c r="PPC838" s="163"/>
      <c r="PPD838" s="163"/>
      <c r="PPE838" s="163"/>
      <c r="PPF838" s="163"/>
      <c r="PPG838" s="163"/>
      <c r="PPH838" s="163"/>
      <c r="PPI838" s="163"/>
      <c r="PPJ838" s="163"/>
      <c r="PPK838" s="163"/>
      <c r="PPL838" s="163"/>
      <c r="PPM838" s="163"/>
      <c r="PPN838" s="163"/>
      <c r="PPO838" s="163"/>
      <c r="PPP838" s="163"/>
      <c r="PPQ838" s="163"/>
      <c r="PPR838" s="163"/>
      <c r="PPS838" s="163"/>
      <c r="PPT838" s="163"/>
      <c r="PPU838" s="163"/>
      <c r="PPV838" s="163"/>
      <c r="PPW838" s="163"/>
      <c r="PPX838" s="163"/>
      <c r="PPY838" s="163"/>
      <c r="PPZ838" s="163"/>
      <c r="PQA838" s="163"/>
      <c r="PQB838" s="163"/>
      <c r="PQC838" s="163"/>
      <c r="PQD838" s="163"/>
      <c r="PQE838" s="163"/>
      <c r="PQF838" s="163"/>
      <c r="PQG838" s="163"/>
      <c r="PQH838" s="163"/>
      <c r="PQI838" s="163"/>
      <c r="PQJ838" s="163"/>
      <c r="PQK838" s="163"/>
      <c r="PQL838" s="163"/>
      <c r="PQM838" s="163"/>
      <c r="PQN838" s="163"/>
      <c r="PQO838" s="163"/>
      <c r="PQP838" s="163"/>
      <c r="PQQ838" s="163"/>
      <c r="PQR838" s="163"/>
      <c r="PQS838" s="163"/>
      <c r="PQT838" s="163"/>
      <c r="PQU838" s="163"/>
      <c r="PQV838" s="163"/>
      <c r="PQW838" s="163"/>
      <c r="PQX838" s="163"/>
      <c r="PQY838" s="163"/>
      <c r="PQZ838" s="163"/>
      <c r="PRA838" s="163"/>
      <c r="PRB838" s="163"/>
      <c r="PRC838" s="163"/>
      <c r="PRD838" s="163"/>
      <c r="PRE838" s="163"/>
      <c r="PRF838" s="163"/>
      <c r="PRG838" s="163"/>
      <c r="PRH838" s="163"/>
      <c r="PRI838" s="163"/>
      <c r="PRJ838" s="163"/>
      <c r="PRK838" s="163"/>
      <c r="PRL838" s="163"/>
      <c r="PRM838" s="163"/>
      <c r="PRN838" s="163"/>
      <c r="PRO838" s="163"/>
      <c r="PRP838" s="163"/>
      <c r="PRQ838" s="163"/>
      <c r="PRR838" s="163"/>
      <c r="PRS838" s="163"/>
      <c r="PRT838" s="163"/>
      <c r="PRU838" s="163"/>
      <c r="PRV838" s="163"/>
      <c r="PRW838" s="163"/>
      <c r="PRX838" s="163"/>
      <c r="PRY838" s="163"/>
      <c r="PRZ838" s="163"/>
      <c r="PSA838" s="163"/>
      <c r="PSB838" s="163"/>
      <c r="PSC838" s="163"/>
      <c r="PSD838" s="163"/>
      <c r="PSE838" s="163"/>
      <c r="PSF838" s="163"/>
      <c r="PSG838" s="163"/>
      <c r="PSH838" s="163"/>
      <c r="PSI838" s="163"/>
      <c r="PSJ838" s="163"/>
      <c r="PSK838" s="163"/>
      <c r="PSL838" s="163"/>
      <c r="PSM838" s="163"/>
      <c r="PSN838" s="163"/>
      <c r="PSO838" s="163"/>
      <c r="PSP838" s="163"/>
      <c r="PSQ838" s="163"/>
      <c r="PSR838" s="163"/>
      <c r="PSS838" s="163"/>
      <c r="PST838" s="163"/>
      <c r="PSU838" s="163"/>
      <c r="PSV838" s="163"/>
      <c r="PSW838" s="163"/>
      <c r="PSX838" s="163"/>
      <c r="PSY838" s="163"/>
      <c r="PSZ838" s="163"/>
      <c r="PTA838" s="163"/>
      <c r="PTB838" s="163"/>
      <c r="PTC838" s="163"/>
      <c r="PTD838" s="163"/>
      <c r="PTE838" s="163"/>
      <c r="PTF838" s="163"/>
      <c r="PTG838" s="163"/>
      <c r="PTH838" s="163"/>
      <c r="PTI838" s="163"/>
      <c r="PTJ838" s="163"/>
      <c r="PTK838" s="163"/>
      <c r="PTL838" s="163"/>
      <c r="PTM838" s="163"/>
      <c r="PTN838" s="163"/>
      <c r="PTO838" s="163"/>
      <c r="PTP838" s="163"/>
      <c r="PTQ838" s="163"/>
      <c r="PTR838" s="163"/>
      <c r="PTS838" s="163"/>
      <c r="PTT838" s="163"/>
      <c r="PTU838" s="163"/>
      <c r="PTV838" s="163"/>
      <c r="PTW838" s="163"/>
      <c r="PTX838" s="163"/>
      <c r="PTY838" s="163"/>
      <c r="PTZ838" s="163"/>
      <c r="PUA838" s="163"/>
      <c r="PUB838" s="163"/>
      <c r="PUC838" s="163"/>
      <c r="PUD838" s="163"/>
      <c r="PUE838" s="163"/>
      <c r="PUF838" s="163"/>
      <c r="PUG838" s="163"/>
      <c r="PUH838" s="163"/>
      <c r="PUI838" s="163"/>
      <c r="PUJ838" s="163"/>
      <c r="PUK838" s="163"/>
      <c r="PUL838" s="163"/>
      <c r="PUM838" s="163"/>
      <c r="PUN838" s="163"/>
      <c r="PUO838" s="163"/>
      <c r="PUP838" s="163"/>
      <c r="PUQ838" s="163"/>
      <c r="PUR838" s="163"/>
      <c r="PUS838" s="163"/>
      <c r="PUT838" s="163"/>
      <c r="PUU838" s="163"/>
      <c r="PUV838" s="163"/>
      <c r="PUW838" s="163"/>
      <c r="PUX838" s="163"/>
      <c r="PUY838" s="163"/>
      <c r="PUZ838" s="163"/>
      <c r="PVA838" s="163"/>
      <c r="PVB838" s="163"/>
      <c r="PVC838" s="163"/>
      <c r="PVD838" s="163"/>
      <c r="PVE838" s="163"/>
      <c r="PVF838" s="163"/>
      <c r="PVG838" s="163"/>
      <c r="PVH838" s="163"/>
      <c r="PVI838" s="163"/>
      <c r="PVJ838" s="163"/>
      <c r="PVK838" s="163"/>
      <c r="PVL838" s="163"/>
      <c r="PVM838" s="163"/>
      <c r="PVN838" s="163"/>
      <c r="PVO838" s="163"/>
      <c r="PVP838" s="163"/>
      <c r="PVQ838" s="163"/>
      <c r="PVR838" s="163"/>
      <c r="PVS838" s="163"/>
      <c r="PVT838" s="163"/>
      <c r="PVU838" s="163"/>
      <c r="PVV838" s="163"/>
      <c r="PVW838" s="163"/>
      <c r="PVX838" s="163"/>
      <c r="PVY838" s="163"/>
      <c r="PVZ838" s="163"/>
      <c r="PWA838" s="163"/>
      <c r="PWB838" s="163"/>
      <c r="PWC838" s="163"/>
      <c r="PWD838" s="163"/>
      <c r="PWE838" s="163"/>
      <c r="PWF838" s="163"/>
      <c r="PWG838" s="163"/>
      <c r="PWH838" s="163"/>
      <c r="PWI838" s="163"/>
      <c r="PWJ838" s="163"/>
      <c r="PWK838" s="163"/>
      <c r="PWL838" s="163"/>
      <c r="PWM838" s="163"/>
      <c r="PWN838" s="163"/>
      <c r="PWO838" s="163"/>
      <c r="PWP838" s="163"/>
      <c r="PWQ838" s="163"/>
      <c r="PWR838" s="163"/>
      <c r="PWS838" s="163"/>
      <c r="PWT838" s="163"/>
      <c r="PWU838" s="163"/>
      <c r="PWV838" s="163"/>
      <c r="PWW838" s="163"/>
      <c r="PWX838" s="163"/>
      <c r="PWY838" s="163"/>
      <c r="PWZ838" s="163"/>
      <c r="PXA838" s="163"/>
      <c r="PXB838" s="163"/>
      <c r="PXC838" s="163"/>
      <c r="PXD838" s="163"/>
      <c r="PXE838" s="163"/>
      <c r="PXF838" s="163"/>
      <c r="PXG838" s="163"/>
      <c r="PXH838" s="163"/>
      <c r="PXI838" s="163"/>
      <c r="PXJ838" s="163"/>
      <c r="PXK838" s="163"/>
      <c r="PXL838" s="163"/>
      <c r="PXM838" s="163"/>
      <c r="PXN838" s="163"/>
      <c r="PXO838" s="163"/>
      <c r="PXP838" s="163"/>
      <c r="PXQ838" s="163"/>
      <c r="PXR838" s="163"/>
      <c r="PXS838" s="163"/>
      <c r="PXT838" s="163"/>
      <c r="PXU838" s="163"/>
      <c r="PXV838" s="163"/>
      <c r="PXW838" s="163"/>
      <c r="PXX838" s="163"/>
      <c r="PXY838" s="163"/>
      <c r="PXZ838" s="163"/>
      <c r="PYA838" s="163"/>
      <c r="PYB838" s="163"/>
      <c r="PYC838" s="163"/>
      <c r="PYD838" s="163"/>
      <c r="PYE838" s="163"/>
      <c r="PYF838" s="163"/>
      <c r="PYG838" s="163"/>
      <c r="PYH838" s="163"/>
      <c r="PYI838" s="163"/>
      <c r="PYJ838" s="163"/>
      <c r="PYK838" s="163"/>
      <c r="PYL838" s="163"/>
      <c r="PYM838" s="163"/>
      <c r="PYN838" s="163"/>
      <c r="PYO838" s="163"/>
      <c r="PYP838" s="163"/>
      <c r="PYQ838" s="163"/>
      <c r="PYR838" s="163"/>
      <c r="PYS838" s="163"/>
      <c r="PYT838" s="163"/>
      <c r="PYU838" s="163"/>
      <c r="PYV838" s="163"/>
      <c r="PYW838" s="163"/>
      <c r="PYX838" s="163"/>
      <c r="PYY838" s="163"/>
      <c r="PYZ838" s="163"/>
      <c r="PZA838" s="163"/>
      <c r="PZB838" s="163"/>
      <c r="PZC838" s="163"/>
      <c r="PZD838" s="163"/>
      <c r="PZE838" s="163"/>
      <c r="PZF838" s="163"/>
      <c r="PZG838" s="163"/>
      <c r="PZH838" s="163"/>
      <c r="PZI838" s="163"/>
      <c r="PZJ838" s="163"/>
      <c r="PZK838" s="163"/>
      <c r="PZL838" s="163"/>
      <c r="PZM838" s="163"/>
      <c r="PZN838" s="163"/>
      <c r="PZO838" s="163"/>
      <c r="PZP838" s="163"/>
      <c r="PZQ838" s="163"/>
      <c r="PZR838" s="163"/>
      <c r="PZS838" s="163"/>
      <c r="PZT838" s="163"/>
      <c r="PZU838" s="163"/>
      <c r="PZV838" s="163"/>
      <c r="PZW838" s="163"/>
      <c r="PZX838" s="163"/>
      <c r="PZY838" s="163"/>
      <c r="PZZ838" s="163"/>
      <c r="QAA838" s="163"/>
      <c r="QAB838" s="163"/>
      <c r="QAC838" s="163"/>
      <c r="QAD838" s="163"/>
      <c r="QAE838" s="163"/>
      <c r="QAF838" s="163"/>
      <c r="QAG838" s="163"/>
      <c r="QAH838" s="163"/>
      <c r="QAI838" s="163"/>
      <c r="QAJ838" s="163"/>
      <c r="QAK838" s="163"/>
      <c r="QAL838" s="163"/>
      <c r="QAM838" s="163"/>
      <c r="QAN838" s="163"/>
      <c r="QAO838" s="163"/>
      <c r="QAP838" s="163"/>
      <c r="QAQ838" s="163"/>
      <c r="QAR838" s="163"/>
      <c r="QAS838" s="163"/>
      <c r="QAT838" s="163"/>
      <c r="QAU838" s="163"/>
      <c r="QAV838" s="163"/>
      <c r="QAW838" s="163"/>
      <c r="QAX838" s="163"/>
      <c r="QAY838" s="163"/>
      <c r="QAZ838" s="163"/>
      <c r="QBA838" s="163"/>
      <c r="QBB838" s="163"/>
      <c r="QBC838" s="163"/>
      <c r="QBD838" s="163"/>
      <c r="QBE838" s="163"/>
      <c r="QBF838" s="163"/>
      <c r="QBG838" s="163"/>
      <c r="QBH838" s="163"/>
      <c r="QBI838" s="163"/>
      <c r="QBJ838" s="163"/>
      <c r="QBK838" s="163"/>
      <c r="QBL838" s="163"/>
      <c r="QBM838" s="163"/>
      <c r="QBN838" s="163"/>
      <c r="QBO838" s="163"/>
      <c r="QBP838" s="163"/>
      <c r="QBQ838" s="163"/>
      <c r="QBR838" s="163"/>
      <c r="QBS838" s="163"/>
      <c r="QBT838" s="163"/>
      <c r="QBU838" s="163"/>
      <c r="QBV838" s="163"/>
      <c r="QBW838" s="163"/>
      <c r="QBX838" s="163"/>
      <c r="QBY838" s="163"/>
      <c r="QBZ838" s="163"/>
      <c r="QCA838" s="163"/>
      <c r="QCB838" s="163"/>
      <c r="QCC838" s="163"/>
      <c r="QCD838" s="163"/>
      <c r="QCE838" s="163"/>
      <c r="QCF838" s="163"/>
      <c r="QCG838" s="163"/>
      <c r="QCH838" s="163"/>
      <c r="QCI838" s="163"/>
      <c r="QCJ838" s="163"/>
      <c r="QCK838" s="163"/>
      <c r="QCL838" s="163"/>
      <c r="QCM838" s="163"/>
      <c r="QCN838" s="163"/>
      <c r="QCO838" s="163"/>
      <c r="QCP838" s="163"/>
      <c r="QCQ838" s="163"/>
      <c r="QCR838" s="163"/>
      <c r="QCS838" s="163"/>
      <c r="QCT838" s="163"/>
      <c r="QCU838" s="163"/>
      <c r="QCV838" s="163"/>
      <c r="QCW838" s="163"/>
      <c r="QCX838" s="163"/>
      <c r="QCY838" s="163"/>
      <c r="QCZ838" s="163"/>
      <c r="QDA838" s="163"/>
      <c r="QDB838" s="163"/>
      <c r="QDC838" s="163"/>
      <c r="QDD838" s="163"/>
      <c r="QDE838" s="163"/>
      <c r="QDF838" s="163"/>
      <c r="QDG838" s="163"/>
      <c r="QDH838" s="163"/>
      <c r="QDI838" s="163"/>
      <c r="QDJ838" s="163"/>
      <c r="QDK838" s="163"/>
      <c r="QDL838" s="163"/>
      <c r="QDM838" s="163"/>
      <c r="QDN838" s="163"/>
      <c r="QDO838" s="163"/>
      <c r="QDP838" s="163"/>
      <c r="QDQ838" s="163"/>
      <c r="QDR838" s="163"/>
      <c r="QDS838" s="163"/>
      <c r="QDT838" s="163"/>
      <c r="QDU838" s="163"/>
      <c r="QDV838" s="163"/>
      <c r="QDW838" s="163"/>
      <c r="QDX838" s="163"/>
      <c r="QDY838" s="163"/>
      <c r="QDZ838" s="163"/>
      <c r="QEA838" s="163"/>
      <c r="QEB838" s="163"/>
      <c r="QEC838" s="163"/>
      <c r="QED838" s="163"/>
      <c r="QEE838" s="163"/>
      <c r="QEF838" s="163"/>
      <c r="QEG838" s="163"/>
      <c r="QEH838" s="163"/>
      <c r="QEI838" s="163"/>
      <c r="QEJ838" s="163"/>
      <c r="QEK838" s="163"/>
      <c r="QEL838" s="163"/>
      <c r="QEM838" s="163"/>
      <c r="QEN838" s="163"/>
      <c r="QEO838" s="163"/>
      <c r="QEP838" s="163"/>
      <c r="QEQ838" s="163"/>
      <c r="QER838" s="163"/>
      <c r="QES838" s="163"/>
      <c r="QET838" s="163"/>
      <c r="QEU838" s="163"/>
      <c r="QEV838" s="163"/>
      <c r="QEW838" s="163"/>
      <c r="QEX838" s="163"/>
      <c r="QEY838" s="163"/>
      <c r="QEZ838" s="163"/>
      <c r="QFA838" s="163"/>
      <c r="QFB838" s="163"/>
      <c r="QFC838" s="163"/>
      <c r="QFD838" s="163"/>
      <c r="QFE838" s="163"/>
      <c r="QFF838" s="163"/>
      <c r="QFG838" s="163"/>
      <c r="QFH838" s="163"/>
      <c r="QFI838" s="163"/>
      <c r="QFJ838" s="163"/>
      <c r="QFK838" s="163"/>
      <c r="QFL838" s="163"/>
      <c r="QFM838" s="163"/>
      <c r="QFN838" s="163"/>
      <c r="QFO838" s="163"/>
      <c r="QFP838" s="163"/>
      <c r="QFQ838" s="163"/>
      <c r="QFR838" s="163"/>
      <c r="QFS838" s="163"/>
      <c r="QFT838" s="163"/>
      <c r="QFU838" s="163"/>
      <c r="QFV838" s="163"/>
      <c r="QFW838" s="163"/>
      <c r="QFX838" s="163"/>
      <c r="QFY838" s="163"/>
      <c r="QFZ838" s="163"/>
      <c r="QGA838" s="163"/>
      <c r="QGB838" s="163"/>
      <c r="QGC838" s="163"/>
      <c r="QGD838" s="163"/>
      <c r="QGE838" s="163"/>
      <c r="QGF838" s="163"/>
      <c r="QGG838" s="163"/>
      <c r="QGH838" s="163"/>
      <c r="QGI838" s="163"/>
      <c r="QGJ838" s="163"/>
      <c r="QGK838" s="163"/>
      <c r="QGL838" s="163"/>
      <c r="QGM838" s="163"/>
      <c r="QGN838" s="163"/>
      <c r="QGO838" s="163"/>
      <c r="QGP838" s="163"/>
      <c r="QGQ838" s="163"/>
      <c r="QGR838" s="163"/>
      <c r="QGS838" s="163"/>
      <c r="QGT838" s="163"/>
      <c r="QGU838" s="163"/>
      <c r="QGV838" s="163"/>
      <c r="QGW838" s="163"/>
      <c r="QGX838" s="163"/>
      <c r="QGY838" s="163"/>
      <c r="QGZ838" s="163"/>
      <c r="QHA838" s="163"/>
      <c r="QHB838" s="163"/>
      <c r="QHC838" s="163"/>
      <c r="QHD838" s="163"/>
      <c r="QHE838" s="163"/>
      <c r="QHF838" s="163"/>
      <c r="QHG838" s="163"/>
      <c r="QHH838" s="163"/>
      <c r="QHI838" s="163"/>
      <c r="QHJ838" s="163"/>
      <c r="QHK838" s="163"/>
      <c r="QHL838" s="163"/>
      <c r="QHM838" s="163"/>
      <c r="QHN838" s="163"/>
      <c r="QHO838" s="163"/>
      <c r="QHP838" s="163"/>
      <c r="QHQ838" s="163"/>
      <c r="QHR838" s="163"/>
      <c r="QHS838" s="163"/>
      <c r="QHT838" s="163"/>
      <c r="QHU838" s="163"/>
      <c r="QHV838" s="163"/>
      <c r="QHW838" s="163"/>
      <c r="QHX838" s="163"/>
      <c r="QHY838" s="163"/>
      <c r="QHZ838" s="163"/>
      <c r="QIA838" s="163"/>
      <c r="QIB838" s="163"/>
      <c r="QIC838" s="163"/>
      <c r="QID838" s="163"/>
      <c r="QIE838" s="163"/>
      <c r="QIF838" s="163"/>
      <c r="QIG838" s="163"/>
      <c r="QIH838" s="163"/>
      <c r="QII838" s="163"/>
      <c r="QIJ838" s="163"/>
      <c r="QIK838" s="163"/>
      <c r="QIL838" s="163"/>
      <c r="QIM838" s="163"/>
      <c r="QIN838" s="163"/>
      <c r="QIO838" s="163"/>
      <c r="QIP838" s="163"/>
      <c r="QIQ838" s="163"/>
      <c r="QIR838" s="163"/>
      <c r="QIS838" s="163"/>
      <c r="QIT838" s="163"/>
      <c r="QIU838" s="163"/>
      <c r="QIV838" s="163"/>
      <c r="QIW838" s="163"/>
      <c r="QIX838" s="163"/>
      <c r="QIY838" s="163"/>
      <c r="QIZ838" s="163"/>
      <c r="QJA838" s="163"/>
      <c r="QJB838" s="163"/>
      <c r="QJC838" s="163"/>
      <c r="QJD838" s="163"/>
      <c r="QJE838" s="163"/>
      <c r="QJF838" s="163"/>
      <c r="QJG838" s="163"/>
      <c r="QJH838" s="163"/>
      <c r="QJI838" s="163"/>
      <c r="QJJ838" s="163"/>
      <c r="QJK838" s="163"/>
      <c r="QJL838" s="163"/>
      <c r="QJM838" s="163"/>
      <c r="QJN838" s="163"/>
      <c r="QJO838" s="163"/>
      <c r="QJP838" s="163"/>
      <c r="QJQ838" s="163"/>
      <c r="QJR838" s="163"/>
      <c r="QJS838" s="163"/>
      <c r="QJT838" s="163"/>
      <c r="QJU838" s="163"/>
      <c r="QJV838" s="163"/>
      <c r="QJW838" s="163"/>
      <c r="QJX838" s="163"/>
      <c r="QJY838" s="163"/>
      <c r="QJZ838" s="163"/>
      <c r="QKA838" s="163"/>
      <c r="QKB838" s="163"/>
      <c r="QKC838" s="163"/>
      <c r="QKD838" s="163"/>
      <c r="QKE838" s="163"/>
      <c r="QKF838" s="163"/>
      <c r="QKG838" s="163"/>
      <c r="QKH838" s="163"/>
      <c r="QKI838" s="163"/>
      <c r="QKJ838" s="163"/>
      <c r="QKK838" s="163"/>
      <c r="QKL838" s="163"/>
      <c r="QKM838" s="163"/>
      <c r="QKN838" s="163"/>
      <c r="QKO838" s="163"/>
      <c r="QKP838" s="163"/>
      <c r="QKQ838" s="163"/>
      <c r="QKR838" s="163"/>
      <c r="QKS838" s="163"/>
      <c r="QKT838" s="163"/>
      <c r="QKU838" s="163"/>
      <c r="QKV838" s="163"/>
      <c r="QKW838" s="163"/>
      <c r="QKX838" s="163"/>
      <c r="QKY838" s="163"/>
      <c r="QKZ838" s="163"/>
      <c r="QLA838" s="163"/>
      <c r="QLB838" s="163"/>
      <c r="QLC838" s="163"/>
      <c r="QLD838" s="163"/>
      <c r="QLE838" s="163"/>
      <c r="QLF838" s="163"/>
      <c r="QLG838" s="163"/>
      <c r="QLH838" s="163"/>
      <c r="QLI838" s="163"/>
      <c r="QLJ838" s="163"/>
      <c r="QLK838" s="163"/>
      <c r="QLL838" s="163"/>
      <c r="QLM838" s="163"/>
      <c r="QLN838" s="163"/>
      <c r="QLO838" s="163"/>
      <c r="QLP838" s="163"/>
      <c r="QLQ838" s="163"/>
      <c r="QLR838" s="163"/>
      <c r="QLS838" s="163"/>
      <c r="QLT838" s="163"/>
      <c r="QLU838" s="163"/>
      <c r="QLV838" s="163"/>
      <c r="QLW838" s="163"/>
      <c r="QLX838" s="163"/>
      <c r="QLY838" s="163"/>
      <c r="QLZ838" s="163"/>
      <c r="QMA838" s="163"/>
      <c r="QMB838" s="163"/>
      <c r="QMC838" s="163"/>
      <c r="QMD838" s="163"/>
      <c r="QME838" s="163"/>
      <c r="QMF838" s="163"/>
      <c r="QMG838" s="163"/>
      <c r="QMH838" s="163"/>
      <c r="QMI838" s="163"/>
      <c r="QMJ838" s="163"/>
      <c r="QMK838" s="163"/>
      <c r="QML838" s="163"/>
      <c r="QMM838" s="163"/>
      <c r="QMN838" s="163"/>
      <c r="QMO838" s="163"/>
      <c r="QMP838" s="163"/>
      <c r="QMQ838" s="163"/>
      <c r="QMR838" s="163"/>
      <c r="QMS838" s="163"/>
      <c r="QMT838" s="163"/>
      <c r="QMU838" s="163"/>
      <c r="QMV838" s="163"/>
      <c r="QMW838" s="163"/>
      <c r="QMX838" s="163"/>
      <c r="QMY838" s="163"/>
      <c r="QMZ838" s="163"/>
      <c r="QNA838" s="163"/>
      <c r="QNB838" s="163"/>
      <c r="QNC838" s="163"/>
      <c r="QND838" s="163"/>
      <c r="QNE838" s="163"/>
      <c r="QNF838" s="163"/>
      <c r="QNG838" s="163"/>
      <c r="QNH838" s="163"/>
      <c r="QNI838" s="163"/>
      <c r="QNJ838" s="163"/>
      <c r="QNK838" s="163"/>
      <c r="QNL838" s="163"/>
      <c r="QNM838" s="163"/>
      <c r="QNN838" s="163"/>
      <c r="QNO838" s="163"/>
      <c r="QNP838" s="163"/>
      <c r="QNQ838" s="163"/>
      <c r="QNR838" s="163"/>
      <c r="QNS838" s="163"/>
      <c r="QNT838" s="163"/>
      <c r="QNU838" s="163"/>
      <c r="QNV838" s="163"/>
      <c r="QNW838" s="163"/>
      <c r="QNX838" s="163"/>
      <c r="QNY838" s="163"/>
      <c r="QNZ838" s="163"/>
      <c r="QOA838" s="163"/>
      <c r="QOB838" s="163"/>
      <c r="QOC838" s="163"/>
      <c r="QOD838" s="163"/>
      <c r="QOE838" s="163"/>
      <c r="QOF838" s="163"/>
      <c r="QOG838" s="163"/>
      <c r="QOH838" s="163"/>
      <c r="QOI838" s="163"/>
      <c r="QOJ838" s="163"/>
      <c r="QOK838" s="163"/>
      <c r="QOL838" s="163"/>
      <c r="QOM838" s="163"/>
      <c r="QON838" s="163"/>
      <c r="QOO838" s="163"/>
      <c r="QOP838" s="163"/>
      <c r="QOQ838" s="163"/>
      <c r="QOR838" s="163"/>
      <c r="QOS838" s="163"/>
      <c r="QOT838" s="163"/>
      <c r="QOU838" s="163"/>
      <c r="QOV838" s="163"/>
      <c r="QOW838" s="163"/>
      <c r="QOX838" s="163"/>
      <c r="QOY838" s="163"/>
      <c r="QOZ838" s="163"/>
      <c r="QPA838" s="163"/>
      <c r="QPB838" s="163"/>
      <c r="QPC838" s="163"/>
      <c r="QPD838" s="163"/>
      <c r="QPE838" s="163"/>
      <c r="QPF838" s="163"/>
      <c r="QPG838" s="163"/>
      <c r="QPH838" s="163"/>
      <c r="QPI838" s="163"/>
      <c r="QPJ838" s="163"/>
      <c r="QPK838" s="163"/>
      <c r="QPL838" s="163"/>
      <c r="QPM838" s="163"/>
      <c r="QPN838" s="163"/>
      <c r="QPO838" s="163"/>
      <c r="QPP838" s="163"/>
      <c r="QPQ838" s="163"/>
      <c r="QPR838" s="163"/>
      <c r="QPS838" s="163"/>
      <c r="QPT838" s="163"/>
      <c r="QPU838" s="163"/>
      <c r="QPV838" s="163"/>
      <c r="QPW838" s="163"/>
      <c r="QPX838" s="163"/>
      <c r="QPY838" s="163"/>
      <c r="QPZ838" s="163"/>
      <c r="QQA838" s="163"/>
      <c r="QQB838" s="163"/>
      <c r="QQC838" s="163"/>
      <c r="QQD838" s="163"/>
      <c r="QQE838" s="163"/>
      <c r="QQF838" s="163"/>
      <c r="QQG838" s="163"/>
      <c r="QQH838" s="163"/>
      <c r="QQI838" s="163"/>
      <c r="QQJ838" s="163"/>
      <c r="QQK838" s="163"/>
      <c r="QQL838" s="163"/>
      <c r="QQM838" s="163"/>
      <c r="QQN838" s="163"/>
      <c r="QQO838" s="163"/>
      <c r="QQP838" s="163"/>
      <c r="QQQ838" s="163"/>
      <c r="QQR838" s="163"/>
      <c r="QQS838" s="163"/>
      <c r="QQT838" s="163"/>
      <c r="QQU838" s="163"/>
      <c r="QQV838" s="163"/>
      <c r="QQW838" s="163"/>
      <c r="QQX838" s="163"/>
      <c r="QQY838" s="163"/>
      <c r="QQZ838" s="163"/>
      <c r="QRA838" s="163"/>
      <c r="QRB838" s="163"/>
      <c r="QRC838" s="163"/>
      <c r="QRD838" s="163"/>
      <c r="QRE838" s="163"/>
      <c r="QRF838" s="163"/>
      <c r="QRG838" s="163"/>
      <c r="QRH838" s="163"/>
      <c r="QRI838" s="163"/>
      <c r="QRJ838" s="163"/>
      <c r="QRK838" s="163"/>
      <c r="QRL838" s="163"/>
      <c r="QRM838" s="163"/>
      <c r="QRN838" s="163"/>
      <c r="QRO838" s="163"/>
      <c r="QRP838" s="163"/>
      <c r="QRQ838" s="163"/>
      <c r="QRR838" s="163"/>
      <c r="QRS838" s="163"/>
      <c r="QRT838" s="163"/>
      <c r="QRU838" s="163"/>
      <c r="QRV838" s="163"/>
      <c r="QRW838" s="163"/>
      <c r="QRX838" s="163"/>
      <c r="QRY838" s="163"/>
      <c r="QRZ838" s="163"/>
      <c r="QSA838" s="163"/>
      <c r="QSB838" s="163"/>
      <c r="QSC838" s="163"/>
      <c r="QSD838" s="163"/>
      <c r="QSE838" s="163"/>
      <c r="QSF838" s="163"/>
      <c r="QSG838" s="163"/>
      <c r="QSH838" s="163"/>
      <c r="QSI838" s="163"/>
      <c r="QSJ838" s="163"/>
      <c r="QSK838" s="163"/>
      <c r="QSL838" s="163"/>
      <c r="QSM838" s="163"/>
      <c r="QSN838" s="163"/>
      <c r="QSO838" s="163"/>
      <c r="QSP838" s="163"/>
      <c r="QSQ838" s="163"/>
      <c r="QSR838" s="163"/>
      <c r="QSS838" s="163"/>
      <c r="QST838" s="163"/>
      <c r="QSU838" s="163"/>
      <c r="QSV838" s="163"/>
      <c r="QSW838" s="163"/>
      <c r="QSX838" s="163"/>
      <c r="QSY838" s="163"/>
      <c r="QSZ838" s="163"/>
      <c r="QTA838" s="163"/>
      <c r="QTB838" s="163"/>
      <c r="QTC838" s="163"/>
      <c r="QTD838" s="163"/>
      <c r="QTE838" s="163"/>
      <c r="QTF838" s="163"/>
      <c r="QTG838" s="163"/>
      <c r="QTH838" s="163"/>
      <c r="QTI838" s="163"/>
      <c r="QTJ838" s="163"/>
      <c r="QTK838" s="163"/>
      <c r="QTL838" s="163"/>
      <c r="QTM838" s="163"/>
      <c r="QTN838" s="163"/>
      <c r="QTO838" s="163"/>
      <c r="QTP838" s="163"/>
      <c r="QTQ838" s="163"/>
      <c r="QTR838" s="163"/>
      <c r="QTS838" s="163"/>
      <c r="QTT838" s="163"/>
      <c r="QTU838" s="163"/>
      <c r="QTV838" s="163"/>
      <c r="QTW838" s="163"/>
      <c r="QTX838" s="163"/>
      <c r="QTY838" s="163"/>
      <c r="QTZ838" s="163"/>
      <c r="QUA838" s="163"/>
      <c r="QUB838" s="163"/>
      <c r="QUC838" s="163"/>
      <c r="QUD838" s="163"/>
      <c r="QUE838" s="163"/>
      <c r="QUF838" s="163"/>
      <c r="QUG838" s="163"/>
      <c r="QUH838" s="163"/>
      <c r="QUI838" s="163"/>
      <c r="QUJ838" s="163"/>
      <c r="QUK838" s="163"/>
      <c r="QUL838" s="163"/>
      <c r="QUM838" s="163"/>
      <c r="QUN838" s="163"/>
      <c r="QUO838" s="163"/>
      <c r="QUP838" s="163"/>
      <c r="QUQ838" s="163"/>
      <c r="QUR838" s="163"/>
      <c r="QUS838" s="163"/>
      <c r="QUT838" s="163"/>
      <c r="QUU838" s="163"/>
      <c r="QUV838" s="163"/>
      <c r="QUW838" s="163"/>
      <c r="QUX838" s="163"/>
      <c r="QUY838" s="163"/>
      <c r="QUZ838" s="163"/>
      <c r="QVA838" s="163"/>
      <c r="QVB838" s="163"/>
      <c r="QVC838" s="163"/>
      <c r="QVD838" s="163"/>
      <c r="QVE838" s="163"/>
      <c r="QVF838" s="163"/>
      <c r="QVG838" s="163"/>
      <c r="QVH838" s="163"/>
      <c r="QVI838" s="163"/>
      <c r="QVJ838" s="163"/>
      <c r="QVK838" s="163"/>
      <c r="QVL838" s="163"/>
      <c r="QVM838" s="163"/>
      <c r="QVN838" s="163"/>
      <c r="QVO838" s="163"/>
      <c r="QVP838" s="163"/>
      <c r="QVQ838" s="163"/>
      <c r="QVR838" s="163"/>
      <c r="QVS838" s="163"/>
      <c r="QVT838" s="163"/>
      <c r="QVU838" s="163"/>
      <c r="QVV838" s="163"/>
      <c r="QVW838" s="163"/>
      <c r="QVX838" s="163"/>
      <c r="QVY838" s="163"/>
      <c r="QVZ838" s="163"/>
      <c r="QWA838" s="163"/>
      <c r="QWB838" s="163"/>
      <c r="QWC838" s="163"/>
      <c r="QWD838" s="163"/>
      <c r="QWE838" s="163"/>
      <c r="QWF838" s="163"/>
      <c r="QWG838" s="163"/>
      <c r="QWH838" s="163"/>
      <c r="QWI838" s="163"/>
      <c r="QWJ838" s="163"/>
      <c r="QWK838" s="163"/>
      <c r="QWL838" s="163"/>
      <c r="QWM838" s="163"/>
      <c r="QWN838" s="163"/>
      <c r="QWO838" s="163"/>
      <c r="QWP838" s="163"/>
      <c r="QWQ838" s="163"/>
      <c r="QWR838" s="163"/>
      <c r="QWS838" s="163"/>
      <c r="QWT838" s="163"/>
      <c r="QWU838" s="163"/>
      <c r="QWV838" s="163"/>
      <c r="QWW838" s="163"/>
      <c r="QWX838" s="163"/>
      <c r="QWY838" s="163"/>
      <c r="QWZ838" s="163"/>
      <c r="QXA838" s="163"/>
      <c r="QXB838" s="163"/>
      <c r="QXC838" s="163"/>
      <c r="QXD838" s="163"/>
      <c r="QXE838" s="163"/>
      <c r="QXF838" s="163"/>
      <c r="QXG838" s="163"/>
      <c r="QXH838" s="163"/>
      <c r="QXI838" s="163"/>
      <c r="QXJ838" s="163"/>
      <c r="QXK838" s="163"/>
      <c r="QXL838" s="163"/>
      <c r="QXM838" s="163"/>
      <c r="QXN838" s="163"/>
      <c r="QXO838" s="163"/>
      <c r="QXP838" s="163"/>
      <c r="QXQ838" s="163"/>
      <c r="QXR838" s="163"/>
      <c r="QXS838" s="163"/>
      <c r="QXT838" s="163"/>
      <c r="QXU838" s="163"/>
      <c r="QXV838" s="163"/>
      <c r="QXW838" s="163"/>
      <c r="QXX838" s="163"/>
      <c r="QXY838" s="163"/>
      <c r="QXZ838" s="163"/>
      <c r="QYA838" s="163"/>
      <c r="QYB838" s="163"/>
      <c r="QYC838" s="163"/>
      <c r="QYD838" s="163"/>
      <c r="QYE838" s="163"/>
      <c r="QYF838" s="163"/>
      <c r="QYG838" s="163"/>
      <c r="QYH838" s="163"/>
      <c r="QYI838" s="163"/>
      <c r="QYJ838" s="163"/>
      <c r="QYK838" s="163"/>
      <c r="QYL838" s="163"/>
      <c r="QYM838" s="163"/>
      <c r="QYN838" s="163"/>
      <c r="QYO838" s="163"/>
      <c r="QYP838" s="163"/>
      <c r="QYQ838" s="163"/>
      <c r="QYR838" s="163"/>
      <c r="QYS838" s="163"/>
      <c r="QYT838" s="163"/>
      <c r="QYU838" s="163"/>
      <c r="QYV838" s="163"/>
      <c r="QYW838" s="163"/>
      <c r="QYX838" s="163"/>
      <c r="QYY838" s="163"/>
      <c r="QYZ838" s="163"/>
      <c r="QZA838" s="163"/>
      <c r="QZB838" s="163"/>
      <c r="QZC838" s="163"/>
      <c r="QZD838" s="163"/>
      <c r="QZE838" s="163"/>
      <c r="QZF838" s="163"/>
      <c r="QZG838" s="163"/>
      <c r="QZH838" s="163"/>
      <c r="QZI838" s="163"/>
      <c r="QZJ838" s="163"/>
      <c r="QZK838" s="163"/>
      <c r="QZL838" s="163"/>
      <c r="QZM838" s="163"/>
      <c r="QZN838" s="163"/>
      <c r="QZO838" s="163"/>
      <c r="QZP838" s="163"/>
      <c r="QZQ838" s="163"/>
      <c r="QZR838" s="163"/>
      <c r="QZS838" s="163"/>
      <c r="QZT838" s="163"/>
      <c r="QZU838" s="163"/>
      <c r="QZV838" s="163"/>
      <c r="QZW838" s="163"/>
      <c r="QZX838" s="163"/>
      <c r="QZY838" s="163"/>
      <c r="QZZ838" s="163"/>
      <c r="RAA838" s="163"/>
      <c r="RAB838" s="163"/>
      <c r="RAC838" s="163"/>
      <c r="RAD838" s="163"/>
      <c r="RAE838" s="163"/>
      <c r="RAF838" s="163"/>
      <c r="RAG838" s="163"/>
      <c r="RAH838" s="163"/>
      <c r="RAI838" s="163"/>
      <c r="RAJ838" s="163"/>
      <c r="RAK838" s="163"/>
      <c r="RAL838" s="163"/>
      <c r="RAM838" s="163"/>
      <c r="RAN838" s="163"/>
      <c r="RAO838" s="163"/>
      <c r="RAP838" s="163"/>
      <c r="RAQ838" s="163"/>
      <c r="RAR838" s="163"/>
      <c r="RAS838" s="163"/>
      <c r="RAT838" s="163"/>
      <c r="RAU838" s="163"/>
      <c r="RAV838" s="163"/>
      <c r="RAW838" s="163"/>
      <c r="RAX838" s="163"/>
      <c r="RAY838" s="163"/>
      <c r="RAZ838" s="163"/>
      <c r="RBA838" s="163"/>
      <c r="RBB838" s="163"/>
      <c r="RBC838" s="163"/>
      <c r="RBD838" s="163"/>
      <c r="RBE838" s="163"/>
      <c r="RBF838" s="163"/>
      <c r="RBG838" s="163"/>
      <c r="RBH838" s="163"/>
      <c r="RBI838" s="163"/>
      <c r="RBJ838" s="163"/>
      <c r="RBK838" s="163"/>
      <c r="RBL838" s="163"/>
      <c r="RBM838" s="163"/>
      <c r="RBN838" s="163"/>
      <c r="RBO838" s="163"/>
      <c r="RBP838" s="163"/>
      <c r="RBQ838" s="163"/>
      <c r="RBR838" s="163"/>
      <c r="RBS838" s="163"/>
      <c r="RBT838" s="163"/>
      <c r="RBU838" s="163"/>
      <c r="RBV838" s="163"/>
      <c r="RBW838" s="163"/>
      <c r="RBX838" s="163"/>
      <c r="RBY838" s="163"/>
      <c r="RBZ838" s="163"/>
      <c r="RCA838" s="163"/>
      <c r="RCB838" s="163"/>
      <c r="RCC838" s="163"/>
      <c r="RCD838" s="163"/>
      <c r="RCE838" s="163"/>
      <c r="RCF838" s="163"/>
      <c r="RCG838" s="163"/>
      <c r="RCH838" s="163"/>
      <c r="RCI838" s="163"/>
      <c r="RCJ838" s="163"/>
      <c r="RCK838" s="163"/>
      <c r="RCL838" s="163"/>
      <c r="RCM838" s="163"/>
      <c r="RCN838" s="163"/>
      <c r="RCO838" s="163"/>
      <c r="RCP838" s="163"/>
      <c r="RCQ838" s="163"/>
      <c r="RCR838" s="163"/>
      <c r="RCS838" s="163"/>
      <c r="RCT838" s="163"/>
      <c r="RCU838" s="163"/>
      <c r="RCV838" s="163"/>
      <c r="RCW838" s="163"/>
      <c r="RCX838" s="163"/>
      <c r="RCY838" s="163"/>
      <c r="RCZ838" s="163"/>
      <c r="RDA838" s="163"/>
      <c r="RDB838" s="163"/>
      <c r="RDC838" s="163"/>
      <c r="RDD838" s="163"/>
      <c r="RDE838" s="163"/>
      <c r="RDF838" s="163"/>
      <c r="RDG838" s="163"/>
      <c r="RDH838" s="163"/>
      <c r="RDI838" s="163"/>
      <c r="RDJ838" s="163"/>
      <c r="RDK838" s="163"/>
      <c r="RDL838" s="163"/>
      <c r="RDM838" s="163"/>
      <c r="RDN838" s="163"/>
      <c r="RDO838" s="163"/>
      <c r="RDP838" s="163"/>
      <c r="RDQ838" s="163"/>
      <c r="RDR838" s="163"/>
      <c r="RDS838" s="163"/>
      <c r="RDT838" s="163"/>
      <c r="RDU838" s="163"/>
      <c r="RDV838" s="163"/>
      <c r="RDW838" s="163"/>
      <c r="RDX838" s="163"/>
      <c r="RDY838" s="163"/>
      <c r="RDZ838" s="163"/>
      <c r="REA838" s="163"/>
      <c r="REB838" s="163"/>
      <c r="REC838" s="163"/>
      <c r="RED838" s="163"/>
      <c r="REE838" s="163"/>
      <c r="REF838" s="163"/>
      <c r="REG838" s="163"/>
      <c r="REH838" s="163"/>
      <c r="REI838" s="163"/>
      <c r="REJ838" s="163"/>
      <c r="REK838" s="163"/>
      <c r="REL838" s="163"/>
      <c r="REM838" s="163"/>
      <c r="REN838" s="163"/>
      <c r="REO838" s="163"/>
      <c r="REP838" s="163"/>
      <c r="REQ838" s="163"/>
      <c r="RER838" s="163"/>
      <c r="RES838" s="163"/>
      <c r="RET838" s="163"/>
      <c r="REU838" s="163"/>
      <c r="REV838" s="163"/>
      <c r="REW838" s="163"/>
      <c r="REX838" s="163"/>
      <c r="REY838" s="163"/>
      <c r="REZ838" s="163"/>
      <c r="RFA838" s="163"/>
      <c r="RFB838" s="163"/>
      <c r="RFC838" s="163"/>
      <c r="RFD838" s="163"/>
      <c r="RFE838" s="163"/>
      <c r="RFF838" s="163"/>
      <c r="RFG838" s="163"/>
      <c r="RFH838" s="163"/>
      <c r="RFI838" s="163"/>
      <c r="RFJ838" s="163"/>
      <c r="RFK838" s="163"/>
      <c r="RFL838" s="163"/>
      <c r="RFM838" s="163"/>
      <c r="RFN838" s="163"/>
      <c r="RFO838" s="163"/>
      <c r="RFP838" s="163"/>
      <c r="RFQ838" s="163"/>
      <c r="RFR838" s="163"/>
      <c r="RFS838" s="163"/>
      <c r="RFT838" s="163"/>
      <c r="RFU838" s="163"/>
      <c r="RFV838" s="163"/>
      <c r="RFW838" s="163"/>
      <c r="RFX838" s="163"/>
      <c r="RFY838" s="163"/>
      <c r="RFZ838" s="163"/>
      <c r="RGA838" s="163"/>
      <c r="RGB838" s="163"/>
      <c r="RGC838" s="163"/>
      <c r="RGD838" s="163"/>
      <c r="RGE838" s="163"/>
      <c r="RGF838" s="163"/>
      <c r="RGG838" s="163"/>
      <c r="RGH838" s="163"/>
      <c r="RGI838" s="163"/>
      <c r="RGJ838" s="163"/>
      <c r="RGK838" s="163"/>
      <c r="RGL838" s="163"/>
      <c r="RGM838" s="163"/>
      <c r="RGN838" s="163"/>
      <c r="RGO838" s="163"/>
      <c r="RGP838" s="163"/>
      <c r="RGQ838" s="163"/>
      <c r="RGR838" s="163"/>
      <c r="RGS838" s="163"/>
      <c r="RGT838" s="163"/>
      <c r="RGU838" s="163"/>
      <c r="RGV838" s="163"/>
      <c r="RGW838" s="163"/>
      <c r="RGX838" s="163"/>
      <c r="RGY838" s="163"/>
      <c r="RGZ838" s="163"/>
      <c r="RHA838" s="163"/>
      <c r="RHB838" s="163"/>
      <c r="RHC838" s="163"/>
      <c r="RHD838" s="163"/>
      <c r="RHE838" s="163"/>
      <c r="RHF838" s="163"/>
      <c r="RHG838" s="163"/>
      <c r="RHH838" s="163"/>
      <c r="RHI838" s="163"/>
      <c r="RHJ838" s="163"/>
      <c r="RHK838" s="163"/>
      <c r="RHL838" s="163"/>
      <c r="RHM838" s="163"/>
      <c r="RHN838" s="163"/>
      <c r="RHO838" s="163"/>
      <c r="RHP838" s="163"/>
      <c r="RHQ838" s="163"/>
      <c r="RHR838" s="163"/>
      <c r="RHS838" s="163"/>
      <c r="RHT838" s="163"/>
      <c r="RHU838" s="163"/>
      <c r="RHV838" s="163"/>
      <c r="RHW838" s="163"/>
      <c r="RHX838" s="163"/>
      <c r="RHY838" s="163"/>
      <c r="RHZ838" s="163"/>
      <c r="RIA838" s="163"/>
      <c r="RIB838" s="163"/>
      <c r="RIC838" s="163"/>
      <c r="RID838" s="163"/>
      <c r="RIE838" s="163"/>
      <c r="RIF838" s="163"/>
      <c r="RIG838" s="163"/>
      <c r="RIH838" s="163"/>
      <c r="RII838" s="163"/>
      <c r="RIJ838" s="163"/>
      <c r="RIK838" s="163"/>
      <c r="RIL838" s="163"/>
      <c r="RIM838" s="163"/>
      <c r="RIN838" s="163"/>
      <c r="RIO838" s="163"/>
      <c r="RIP838" s="163"/>
      <c r="RIQ838" s="163"/>
      <c r="RIR838" s="163"/>
      <c r="RIS838" s="163"/>
      <c r="RIT838" s="163"/>
      <c r="RIU838" s="163"/>
      <c r="RIV838" s="163"/>
      <c r="RIW838" s="163"/>
      <c r="RIX838" s="163"/>
      <c r="RIY838" s="163"/>
      <c r="RIZ838" s="163"/>
      <c r="RJA838" s="163"/>
      <c r="RJB838" s="163"/>
      <c r="RJC838" s="163"/>
      <c r="RJD838" s="163"/>
      <c r="RJE838" s="163"/>
      <c r="RJF838" s="163"/>
      <c r="RJG838" s="163"/>
      <c r="RJH838" s="163"/>
      <c r="RJI838" s="163"/>
      <c r="RJJ838" s="163"/>
      <c r="RJK838" s="163"/>
      <c r="RJL838" s="163"/>
      <c r="RJM838" s="163"/>
      <c r="RJN838" s="163"/>
      <c r="RJO838" s="163"/>
      <c r="RJP838" s="163"/>
      <c r="RJQ838" s="163"/>
      <c r="RJR838" s="163"/>
      <c r="RJS838" s="163"/>
      <c r="RJT838" s="163"/>
      <c r="RJU838" s="163"/>
      <c r="RJV838" s="163"/>
      <c r="RJW838" s="163"/>
      <c r="RJX838" s="163"/>
      <c r="RJY838" s="163"/>
      <c r="RJZ838" s="163"/>
      <c r="RKA838" s="163"/>
      <c r="RKB838" s="163"/>
      <c r="RKC838" s="163"/>
      <c r="RKD838" s="163"/>
      <c r="RKE838" s="163"/>
      <c r="RKF838" s="163"/>
      <c r="RKG838" s="163"/>
      <c r="RKH838" s="163"/>
      <c r="RKI838" s="163"/>
      <c r="RKJ838" s="163"/>
      <c r="RKK838" s="163"/>
      <c r="RKL838" s="163"/>
      <c r="RKM838" s="163"/>
      <c r="RKN838" s="163"/>
      <c r="RKO838" s="163"/>
      <c r="RKP838" s="163"/>
      <c r="RKQ838" s="163"/>
      <c r="RKR838" s="163"/>
      <c r="RKS838" s="163"/>
      <c r="RKT838" s="163"/>
      <c r="RKU838" s="163"/>
      <c r="RKV838" s="163"/>
      <c r="RKW838" s="163"/>
      <c r="RKX838" s="163"/>
      <c r="RKY838" s="163"/>
      <c r="RKZ838" s="163"/>
      <c r="RLA838" s="163"/>
      <c r="RLB838" s="163"/>
      <c r="RLC838" s="163"/>
      <c r="RLD838" s="163"/>
      <c r="RLE838" s="163"/>
      <c r="RLF838" s="163"/>
      <c r="RLG838" s="163"/>
      <c r="RLH838" s="163"/>
      <c r="RLI838" s="163"/>
      <c r="RLJ838" s="163"/>
      <c r="RLK838" s="163"/>
      <c r="RLL838" s="163"/>
      <c r="RLM838" s="163"/>
      <c r="RLN838" s="163"/>
      <c r="RLO838" s="163"/>
      <c r="RLP838" s="163"/>
      <c r="RLQ838" s="163"/>
      <c r="RLR838" s="163"/>
      <c r="RLS838" s="163"/>
      <c r="RLT838" s="163"/>
      <c r="RLU838" s="163"/>
      <c r="RLV838" s="163"/>
      <c r="RLW838" s="163"/>
      <c r="RLX838" s="163"/>
      <c r="RLY838" s="163"/>
      <c r="RLZ838" s="163"/>
      <c r="RMA838" s="163"/>
      <c r="RMB838" s="163"/>
      <c r="RMC838" s="163"/>
      <c r="RMD838" s="163"/>
      <c r="RME838" s="163"/>
      <c r="RMF838" s="163"/>
      <c r="RMG838" s="163"/>
      <c r="RMH838" s="163"/>
      <c r="RMI838" s="163"/>
      <c r="RMJ838" s="163"/>
      <c r="RMK838" s="163"/>
      <c r="RML838" s="163"/>
      <c r="RMM838" s="163"/>
      <c r="RMN838" s="163"/>
      <c r="RMO838" s="163"/>
      <c r="RMP838" s="163"/>
      <c r="RMQ838" s="163"/>
      <c r="RMR838" s="163"/>
      <c r="RMS838" s="163"/>
      <c r="RMT838" s="163"/>
      <c r="RMU838" s="163"/>
      <c r="RMV838" s="163"/>
      <c r="RMW838" s="163"/>
      <c r="RMX838" s="163"/>
      <c r="RMY838" s="163"/>
      <c r="RMZ838" s="163"/>
      <c r="RNA838" s="163"/>
      <c r="RNB838" s="163"/>
      <c r="RNC838" s="163"/>
      <c r="RND838" s="163"/>
      <c r="RNE838" s="163"/>
      <c r="RNF838" s="163"/>
      <c r="RNG838" s="163"/>
      <c r="RNH838" s="163"/>
      <c r="RNI838" s="163"/>
      <c r="RNJ838" s="163"/>
      <c r="RNK838" s="163"/>
      <c r="RNL838" s="163"/>
      <c r="RNM838" s="163"/>
      <c r="RNN838" s="163"/>
      <c r="RNO838" s="163"/>
      <c r="RNP838" s="163"/>
      <c r="RNQ838" s="163"/>
      <c r="RNR838" s="163"/>
      <c r="RNS838" s="163"/>
      <c r="RNT838" s="163"/>
      <c r="RNU838" s="163"/>
      <c r="RNV838" s="163"/>
      <c r="RNW838" s="163"/>
      <c r="RNX838" s="163"/>
      <c r="RNY838" s="163"/>
      <c r="RNZ838" s="163"/>
      <c r="ROA838" s="163"/>
      <c r="ROB838" s="163"/>
      <c r="ROC838" s="163"/>
      <c r="ROD838" s="163"/>
      <c r="ROE838" s="163"/>
      <c r="ROF838" s="163"/>
      <c r="ROG838" s="163"/>
      <c r="ROH838" s="163"/>
      <c r="ROI838" s="163"/>
      <c r="ROJ838" s="163"/>
      <c r="ROK838" s="163"/>
      <c r="ROL838" s="163"/>
      <c r="ROM838" s="163"/>
      <c r="RON838" s="163"/>
      <c r="ROO838" s="163"/>
      <c r="ROP838" s="163"/>
      <c r="ROQ838" s="163"/>
      <c r="ROR838" s="163"/>
      <c r="ROS838" s="163"/>
      <c r="ROT838" s="163"/>
      <c r="ROU838" s="163"/>
      <c r="ROV838" s="163"/>
      <c r="ROW838" s="163"/>
      <c r="ROX838" s="163"/>
      <c r="ROY838" s="163"/>
      <c r="ROZ838" s="163"/>
      <c r="RPA838" s="163"/>
      <c r="RPB838" s="163"/>
      <c r="RPC838" s="163"/>
      <c r="RPD838" s="163"/>
      <c r="RPE838" s="163"/>
      <c r="RPF838" s="163"/>
      <c r="RPG838" s="163"/>
      <c r="RPH838" s="163"/>
      <c r="RPI838" s="163"/>
      <c r="RPJ838" s="163"/>
      <c r="RPK838" s="163"/>
      <c r="RPL838" s="163"/>
      <c r="RPM838" s="163"/>
      <c r="RPN838" s="163"/>
      <c r="RPO838" s="163"/>
      <c r="RPP838" s="163"/>
      <c r="RPQ838" s="163"/>
      <c r="RPR838" s="163"/>
      <c r="RPS838" s="163"/>
      <c r="RPT838" s="163"/>
      <c r="RPU838" s="163"/>
      <c r="RPV838" s="163"/>
      <c r="RPW838" s="163"/>
      <c r="RPX838" s="163"/>
      <c r="RPY838" s="163"/>
      <c r="RPZ838" s="163"/>
      <c r="RQA838" s="163"/>
      <c r="RQB838" s="163"/>
      <c r="RQC838" s="163"/>
      <c r="RQD838" s="163"/>
      <c r="RQE838" s="163"/>
      <c r="RQF838" s="163"/>
      <c r="RQG838" s="163"/>
      <c r="RQH838" s="163"/>
      <c r="RQI838" s="163"/>
      <c r="RQJ838" s="163"/>
      <c r="RQK838" s="163"/>
      <c r="RQL838" s="163"/>
      <c r="RQM838" s="163"/>
      <c r="RQN838" s="163"/>
      <c r="RQO838" s="163"/>
      <c r="RQP838" s="163"/>
      <c r="RQQ838" s="163"/>
      <c r="RQR838" s="163"/>
      <c r="RQS838" s="163"/>
      <c r="RQT838" s="163"/>
      <c r="RQU838" s="163"/>
      <c r="RQV838" s="163"/>
      <c r="RQW838" s="163"/>
      <c r="RQX838" s="163"/>
      <c r="RQY838" s="163"/>
      <c r="RQZ838" s="163"/>
      <c r="RRA838" s="163"/>
      <c r="RRB838" s="163"/>
      <c r="RRC838" s="163"/>
      <c r="RRD838" s="163"/>
      <c r="RRE838" s="163"/>
      <c r="RRF838" s="163"/>
      <c r="RRG838" s="163"/>
      <c r="RRH838" s="163"/>
      <c r="RRI838" s="163"/>
      <c r="RRJ838" s="163"/>
      <c r="RRK838" s="163"/>
      <c r="RRL838" s="163"/>
      <c r="RRM838" s="163"/>
      <c r="RRN838" s="163"/>
      <c r="RRO838" s="163"/>
      <c r="RRP838" s="163"/>
      <c r="RRQ838" s="163"/>
      <c r="RRR838" s="163"/>
      <c r="RRS838" s="163"/>
      <c r="RRT838" s="163"/>
      <c r="RRU838" s="163"/>
      <c r="RRV838" s="163"/>
      <c r="RRW838" s="163"/>
      <c r="RRX838" s="163"/>
      <c r="RRY838" s="163"/>
      <c r="RRZ838" s="163"/>
      <c r="RSA838" s="163"/>
      <c r="RSB838" s="163"/>
      <c r="RSC838" s="163"/>
      <c r="RSD838" s="163"/>
      <c r="RSE838" s="163"/>
      <c r="RSF838" s="163"/>
      <c r="RSG838" s="163"/>
      <c r="RSH838" s="163"/>
      <c r="RSI838" s="163"/>
      <c r="RSJ838" s="163"/>
      <c r="RSK838" s="163"/>
      <c r="RSL838" s="163"/>
      <c r="RSM838" s="163"/>
      <c r="RSN838" s="163"/>
      <c r="RSO838" s="163"/>
      <c r="RSP838" s="163"/>
      <c r="RSQ838" s="163"/>
      <c r="RSR838" s="163"/>
      <c r="RSS838" s="163"/>
      <c r="RST838" s="163"/>
      <c r="RSU838" s="163"/>
      <c r="RSV838" s="163"/>
      <c r="RSW838" s="163"/>
      <c r="RSX838" s="163"/>
      <c r="RSY838" s="163"/>
      <c r="RSZ838" s="163"/>
      <c r="RTA838" s="163"/>
      <c r="RTB838" s="163"/>
      <c r="RTC838" s="163"/>
      <c r="RTD838" s="163"/>
      <c r="RTE838" s="163"/>
      <c r="RTF838" s="163"/>
      <c r="RTG838" s="163"/>
      <c r="RTH838" s="163"/>
      <c r="RTI838" s="163"/>
      <c r="RTJ838" s="163"/>
      <c r="RTK838" s="163"/>
      <c r="RTL838" s="163"/>
      <c r="RTM838" s="163"/>
      <c r="RTN838" s="163"/>
      <c r="RTO838" s="163"/>
      <c r="RTP838" s="163"/>
      <c r="RTQ838" s="163"/>
      <c r="RTR838" s="163"/>
      <c r="RTS838" s="163"/>
      <c r="RTT838" s="163"/>
      <c r="RTU838" s="163"/>
      <c r="RTV838" s="163"/>
      <c r="RTW838" s="163"/>
      <c r="RTX838" s="163"/>
      <c r="RTY838" s="163"/>
      <c r="RTZ838" s="163"/>
      <c r="RUA838" s="163"/>
      <c r="RUB838" s="163"/>
      <c r="RUC838" s="163"/>
      <c r="RUD838" s="163"/>
      <c r="RUE838" s="163"/>
      <c r="RUF838" s="163"/>
      <c r="RUG838" s="163"/>
      <c r="RUH838" s="163"/>
      <c r="RUI838" s="163"/>
      <c r="RUJ838" s="163"/>
      <c r="RUK838" s="163"/>
      <c r="RUL838" s="163"/>
      <c r="RUM838" s="163"/>
      <c r="RUN838" s="163"/>
      <c r="RUO838" s="163"/>
      <c r="RUP838" s="163"/>
      <c r="RUQ838" s="163"/>
      <c r="RUR838" s="163"/>
      <c r="RUS838" s="163"/>
      <c r="RUT838" s="163"/>
      <c r="RUU838" s="163"/>
      <c r="RUV838" s="163"/>
      <c r="RUW838" s="163"/>
      <c r="RUX838" s="163"/>
      <c r="RUY838" s="163"/>
      <c r="RUZ838" s="163"/>
      <c r="RVA838" s="163"/>
      <c r="RVB838" s="163"/>
      <c r="RVC838" s="163"/>
      <c r="RVD838" s="163"/>
      <c r="RVE838" s="163"/>
      <c r="RVF838" s="163"/>
      <c r="RVG838" s="163"/>
      <c r="RVH838" s="163"/>
      <c r="RVI838" s="163"/>
      <c r="RVJ838" s="163"/>
      <c r="RVK838" s="163"/>
      <c r="RVL838" s="163"/>
      <c r="RVM838" s="163"/>
      <c r="RVN838" s="163"/>
      <c r="RVO838" s="163"/>
      <c r="RVP838" s="163"/>
      <c r="RVQ838" s="163"/>
      <c r="RVR838" s="163"/>
      <c r="RVS838" s="163"/>
      <c r="RVT838" s="163"/>
      <c r="RVU838" s="163"/>
      <c r="RVV838" s="163"/>
      <c r="RVW838" s="163"/>
      <c r="RVX838" s="163"/>
      <c r="RVY838" s="163"/>
      <c r="RVZ838" s="163"/>
      <c r="RWA838" s="163"/>
      <c r="RWB838" s="163"/>
      <c r="RWC838" s="163"/>
      <c r="RWD838" s="163"/>
      <c r="RWE838" s="163"/>
      <c r="RWF838" s="163"/>
      <c r="RWG838" s="163"/>
      <c r="RWH838" s="163"/>
      <c r="RWI838" s="163"/>
      <c r="RWJ838" s="163"/>
      <c r="RWK838" s="163"/>
      <c r="RWL838" s="163"/>
      <c r="RWM838" s="163"/>
      <c r="RWN838" s="163"/>
      <c r="RWO838" s="163"/>
      <c r="RWP838" s="163"/>
      <c r="RWQ838" s="163"/>
      <c r="RWR838" s="163"/>
      <c r="RWS838" s="163"/>
      <c r="RWT838" s="163"/>
      <c r="RWU838" s="163"/>
      <c r="RWV838" s="163"/>
      <c r="RWW838" s="163"/>
      <c r="RWX838" s="163"/>
      <c r="RWY838" s="163"/>
      <c r="RWZ838" s="163"/>
      <c r="RXA838" s="163"/>
      <c r="RXB838" s="163"/>
      <c r="RXC838" s="163"/>
      <c r="RXD838" s="163"/>
      <c r="RXE838" s="163"/>
      <c r="RXF838" s="163"/>
      <c r="RXG838" s="163"/>
      <c r="RXH838" s="163"/>
      <c r="RXI838" s="163"/>
      <c r="RXJ838" s="163"/>
      <c r="RXK838" s="163"/>
      <c r="RXL838" s="163"/>
      <c r="RXM838" s="163"/>
      <c r="RXN838" s="163"/>
      <c r="RXO838" s="163"/>
      <c r="RXP838" s="163"/>
      <c r="RXQ838" s="163"/>
      <c r="RXR838" s="163"/>
      <c r="RXS838" s="163"/>
      <c r="RXT838" s="163"/>
      <c r="RXU838" s="163"/>
      <c r="RXV838" s="163"/>
      <c r="RXW838" s="163"/>
      <c r="RXX838" s="163"/>
      <c r="RXY838" s="163"/>
      <c r="RXZ838" s="163"/>
      <c r="RYA838" s="163"/>
      <c r="RYB838" s="163"/>
      <c r="RYC838" s="163"/>
      <c r="RYD838" s="163"/>
      <c r="RYE838" s="163"/>
      <c r="RYF838" s="163"/>
      <c r="RYG838" s="163"/>
      <c r="RYH838" s="163"/>
      <c r="RYI838" s="163"/>
      <c r="RYJ838" s="163"/>
      <c r="RYK838" s="163"/>
      <c r="RYL838" s="163"/>
      <c r="RYM838" s="163"/>
      <c r="RYN838" s="163"/>
      <c r="RYO838" s="163"/>
      <c r="RYP838" s="163"/>
      <c r="RYQ838" s="163"/>
      <c r="RYR838" s="163"/>
      <c r="RYS838" s="163"/>
      <c r="RYT838" s="163"/>
      <c r="RYU838" s="163"/>
      <c r="RYV838" s="163"/>
      <c r="RYW838" s="163"/>
      <c r="RYX838" s="163"/>
      <c r="RYY838" s="163"/>
      <c r="RYZ838" s="163"/>
      <c r="RZA838" s="163"/>
      <c r="RZB838" s="163"/>
      <c r="RZC838" s="163"/>
      <c r="RZD838" s="163"/>
      <c r="RZE838" s="163"/>
      <c r="RZF838" s="163"/>
      <c r="RZG838" s="163"/>
      <c r="RZH838" s="163"/>
      <c r="RZI838" s="163"/>
      <c r="RZJ838" s="163"/>
      <c r="RZK838" s="163"/>
      <c r="RZL838" s="163"/>
      <c r="RZM838" s="163"/>
      <c r="RZN838" s="163"/>
      <c r="RZO838" s="163"/>
      <c r="RZP838" s="163"/>
      <c r="RZQ838" s="163"/>
      <c r="RZR838" s="163"/>
      <c r="RZS838" s="163"/>
      <c r="RZT838" s="163"/>
      <c r="RZU838" s="163"/>
      <c r="RZV838" s="163"/>
      <c r="RZW838" s="163"/>
      <c r="RZX838" s="163"/>
      <c r="RZY838" s="163"/>
      <c r="RZZ838" s="163"/>
      <c r="SAA838" s="163"/>
      <c r="SAB838" s="163"/>
      <c r="SAC838" s="163"/>
      <c r="SAD838" s="163"/>
      <c r="SAE838" s="163"/>
      <c r="SAF838" s="163"/>
      <c r="SAG838" s="163"/>
      <c r="SAH838" s="163"/>
      <c r="SAI838" s="163"/>
      <c r="SAJ838" s="163"/>
      <c r="SAK838" s="163"/>
      <c r="SAL838" s="163"/>
      <c r="SAM838" s="163"/>
      <c r="SAN838" s="163"/>
      <c r="SAO838" s="163"/>
      <c r="SAP838" s="163"/>
      <c r="SAQ838" s="163"/>
      <c r="SAR838" s="163"/>
      <c r="SAS838" s="163"/>
      <c r="SAT838" s="163"/>
      <c r="SAU838" s="163"/>
      <c r="SAV838" s="163"/>
      <c r="SAW838" s="163"/>
      <c r="SAX838" s="163"/>
      <c r="SAY838" s="163"/>
      <c r="SAZ838" s="163"/>
      <c r="SBA838" s="163"/>
      <c r="SBB838" s="163"/>
      <c r="SBC838" s="163"/>
      <c r="SBD838" s="163"/>
      <c r="SBE838" s="163"/>
      <c r="SBF838" s="163"/>
      <c r="SBG838" s="163"/>
      <c r="SBH838" s="163"/>
      <c r="SBI838" s="163"/>
      <c r="SBJ838" s="163"/>
      <c r="SBK838" s="163"/>
      <c r="SBL838" s="163"/>
      <c r="SBM838" s="163"/>
      <c r="SBN838" s="163"/>
      <c r="SBO838" s="163"/>
      <c r="SBP838" s="163"/>
      <c r="SBQ838" s="163"/>
      <c r="SBR838" s="163"/>
      <c r="SBS838" s="163"/>
      <c r="SBT838" s="163"/>
      <c r="SBU838" s="163"/>
      <c r="SBV838" s="163"/>
      <c r="SBW838" s="163"/>
      <c r="SBX838" s="163"/>
      <c r="SBY838" s="163"/>
      <c r="SBZ838" s="163"/>
      <c r="SCA838" s="163"/>
      <c r="SCB838" s="163"/>
      <c r="SCC838" s="163"/>
      <c r="SCD838" s="163"/>
      <c r="SCE838" s="163"/>
      <c r="SCF838" s="163"/>
      <c r="SCG838" s="163"/>
      <c r="SCH838" s="163"/>
      <c r="SCI838" s="163"/>
      <c r="SCJ838" s="163"/>
      <c r="SCK838" s="163"/>
      <c r="SCL838" s="163"/>
      <c r="SCM838" s="163"/>
      <c r="SCN838" s="163"/>
      <c r="SCO838" s="163"/>
      <c r="SCP838" s="163"/>
      <c r="SCQ838" s="163"/>
      <c r="SCR838" s="163"/>
      <c r="SCS838" s="163"/>
      <c r="SCT838" s="163"/>
      <c r="SCU838" s="163"/>
      <c r="SCV838" s="163"/>
      <c r="SCW838" s="163"/>
      <c r="SCX838" s="163"/>
      <c r="SCY838" s="163"/>
      <c r="SCZ838" s="163"/>
      <c r="SDA838" s="163"/>
      <c r="SDB838" s="163"/>
      <c r="SDC838" s="163"/>
      <c r="SDD838" s="163"/>
      <c r="SDE838" s="163"/>
      <c r="SDF838" s="163"/>
      <c r="SDG838" s="163"/>
      <c r="SDH838" s="163"/>
      <c r="SDI838" s="163"/>
      <c r="SDJ838" s="163"/>
      <c r="SDK838" s="163"/>
      <c r="SDL838" s="163"/>
      <c r="SDM838" s="163"/>
      <c r="SDN838" s="163"/>
      <c r="SDO838" s="163"/>
      <c r="SDP838" s="163"/>
      <c r="SDQ838" s="163"/>
      <c r="SDR838" s="163"/>
      <c r="SDS838" s="163"/>
      <c r="SDT838" s="163"/>
      <c r="SDU838" s="163"/>
      <c r="SDV838" s="163"/>
      <c r="SDW838" s="163"/>
      <c r="SDX838" s="163"/>
      <c r="SDY838" s="163"/>
      <c r="SDZ838" s="163"/>
      <c r="SEA838" s="163"/>
      <c r="SEB838" s="163"/>
      <c r="SEC838" s="163"/>
      <c r="SED838" s="163"/>
      <c r="SEE838" s="163"/>
      <c r="SEF838" s="163"/>
      <c r="SEG838" s="163"/>
      <c r="SEH838" s="163"/>
      <c r="SEI838" s="163"/>
      <c r="SEJ838" s="163"/>
      <c r="SEK838" s="163"/>
      <c r="SEL838" s="163"/>
      <c r="SEM838" s="163"/>
      <c r="SEN838" s="163"/>
      <c r="SEO838" s="163"/>
      <c r="SEP838" s="163"/>
      <c r="SEQ838" s="163"/>
      <c r="SER838" s="163"/>
      <c r="SES838" s="163"/>
      <c r="SET838" s="163"/>
      <c r="SEU838" s="163"/>
      <c r="SEV838" s="163"/>
      <c r="SEW838" s="163"/>
      <c r="SEX838" s="163"/>
      <c r="SEY838" s="163"/>
      <c r="SEZ838" s="163"/>
      <c r="SFA838" s="163"/>
      <c r="SFB838" s="163"/>
      <c r="SFC838" s="163"/>
      <c r="SFD838" s="163"/>
      <c r="SFE838" s="163"/>
      <c r="SFF838" s="163"/>
      <c r="SFG838" s="163"/>
      <c r="SFH838" s="163"/>
      <c r="SFI838" s="163"/>
      <c r="SFJ838" s="163"/>
      <c r="SFK838" s="163"/>
      <c r="SFL838" s="163"/>
      <c r="SFM838" s="163"/>
      <c r="SFN838" s="163"/>
      <c r="SFO838" s="163"/>
      <c r="SFP838" s="163"/>
      <c r="SFQ838" s="163"/>
      <c r="SFR838" s="163"/>
      <c r="SFS838" s="163"/>
      <c r="SFT838" s="163"/>
      <c r="SFU838" s="163"/>
      <c r="SFV838" s="163"/>
      <c r="SFW838" s="163"/>
      <c r="SFX838" s="163"/>
      <c r="SFY838" s="163"/>
      <c r="SFZ838" s="163"/>
      <c r="SGA838" s="163"/>
      <c r="SGB838" s="163"/>
      <c r="SGC838" s="163"/>
      <c r="SGD838" s="163"/>
      <c r="SGE838" s="163"/>
      <c r="SGF838" s="163"/>
      <c r="SGG838" s="163"/>
      <c r="SGH838" s="163"/>
      <c r="SGI838" s="163"/>
      <c r="SGJ838" s="163"/>
      <c r="SGK838" s="163"/>
      <c r="SGL838" s="163"/>
      <c r="SGM838" s="163"/>
      <c r="SGN838" s="163"/>
      <c r="SGO838" s="163"/>
      <c r="SGP838" s="163"/>
      <c r="SGQ838" s="163"/>
      <c r="SGR838" s="163"/>
      <c r="SGS838" s="163"/>
      <c r="SGT838" s="163"/>
      <c r="SGU838" s="163"/>
      <c r="SGV838" s="163"/>
      <c r="SGW838" s="163"/>
      <c r="SGX838" s="163"/>
      <c r="SGY838" s="163"/>
      <c r="SGZ838" s="163"/>
      <c r="SHA838" s="163"/>
      <c r="SHB838" s="163"/>
      <c r="SHC838" s="163"/>
      <c r="SHD838" s="163"/>
      <c r="SHE838" s="163"/>
      <c r="SHF838" s="163"/>
      <c r="SHG838" s="163"/>
      <c r="SHH838" s="163"/>
      <c r="SHI838" s="163"/>
      <c r="SHJ838" s="163"/>
      <c r="SHK838" s="163"/>
      <c r="SHL838" s="163"/>
      <c r="SHM838" s="163"/>
      <c r="SHN838" s="163"/>
      <c r="SHO838" s="163"/>
      <c r="SHP838" s="163"/>
      <c r="SHQ838" s="163"/>
      <c r="SHR838" s="163"/>
      <c r="SHS838" s="163"/>
      <c r="SHT838" s="163"/>
      <c r="SHU838" s="163"/>
      <c r="SHV838" s="163"/>
      <c r="SHW838" s="163"/>
      <c r="SHX838" s="163"/>
      <c r="SHY838" s="163"/>
      <c r="SHZ838" s="163"/>
      <c r="SIA838" s="163"/>
      <c r="SIB838" s="163"/>
      <c r="SIC838" s="163"/>
      <c r="SID838" s="163"/>
      <c r="SIE838" s="163"/>
      <c r="SIF838" s="163"/>
      <c r="SIG838" s="163"/>
      <c r="SIH838" s="163"/>
      <c r="SII838" s="163"/>
      <c r="SIJ838" s="163"/>
      <c r="SIK838" s="163"/>
      <c r="SIL838" s="163"/>
      <c r="SIM838" s="163"/>
      <c r="SIN838" s="163"/>
      <c r="SIO838" s="163"/>
      <c r="SIP838" s="163"/>
      <c r="SIQ838" s="163"/>
      <c r="SIR838" s="163"/>
      <c r="SIS838" s="163"/>
      <c r="SIT838" s="163"/>
      <c r="SIU838" s="163"/>
      <c r="SIV838" s="163"/>
      <c r="SIW838" s="163"/>
      <c r="SIX838" s="163"/>
      <c r="SIY838" s="163"/>
      <c r="SIZ838" s="163"/>
      <c r="SJA838" s="163"/>
      <c r="SJB838" s="163"/>
      <c r="SJC838" s="163"/>
      <c r="SJD838" s="163"/>
      <c r="SJE838" s="163"/>
      <c r="SJF838" s="163"/>
      <c r="SJG838" s="163"/>
      <c r="SJH838" s="163"/>
      <c r="SJI838" s="163"/>
      <c r="SJJ838" s="163"/>
      <c r="SJK838" s="163"/>
      <c r="SJL838" s="163"/>
      <c r="SJM838" s="163"/>
      <c r="SJN838" s="163"/>
      <c r="SJO838" s="163"/>
      <c r="SJP838" s="163"/>
      <c r="SJQ838" s="163"/>
      <c r="SJR838" s="163"/>
      <c r="SJS838" s="163"/>
      <c r="SJT838" s="163"/>
      <c r="SJU838" s="163"/>
      <c r="SJV838" s="163"/>
      <c r="SJW838" s="163"/>
      <c r="SJX838" s="163"/>
      <c r="SJY838" s="163"/>
      <c r="SJZ838" s="163"/>
      <c r="SKA838" s="163"/>
      <c r="SKB838" s="163"/>
      <c r="SKC838" s="163"/>
      <c r="SKD838" s="163"/>
      <c r="SKE838" s="163"/>
      <c r="SKF838" s="163"/>
      <c r="SKG838" s="163"/>
      <c r="SKH838" s="163"/>
      <c r="SKI838" s="163"/>
      <c r="SKJ838" s="163"/>
      <c r="SKK838" s="163"/>
      <c r="SKL838" s="163"/>
      <c r="SKM838" s="163"/>
      <c r="SKN838" s="163"/>
      <c r="SKO838" s="163"/>
      <c r="SKP838" s="163"/>
      <c r="SKQ838" s="163"/>
      <c r="SKR838" s="163"/>
      <c r="SKS838" s="163"/>
      <c r="SKT838" s="163"/>
      <c r="SKU838" s="163"/>
      <c r="SKV838" s="163"/>
      <c r="SKW838" s="163"/>
      <c r="SKX838" s="163"/>
      <c r="SKY838" s="163"/>
      <c r="SKZ838" s="163"/>
      <c r="SLA838" s="163"/>
      <c r="SLB838" s="163"/>
      <c r="SLC838" s="163"/>
      <c r="SLD838" s="163"/>
      <c r="SLE838" s="163"/>
      <c r="SLF838" s="163"/>
      <c r="SLG838" s="163"/>
      <c r="SLH838" s="163"/>
      <c r="SLI838" s="163"/>
      <c r="SLJ838" s="163"/>
      <c r="SLK838" s="163"/>
      <c r="SLL838" s="163"/>
      <c r="SLM838" s="163"/>
      <c r="SLN838" s="163"/>
      <c r="SLO838" s="163"/>
      <c r="SLP838" s="163"/>
      <c r="SLQ838" s="163"/>
      <c r="SLR838" s="163"/>
      <c r="SLS838" s="163"/>
      <c r="SLT838" s="163"/>
      <c r="SLU838" s="163"/>
      <c r="SLV838" s="163"/>
      <c r="SLW838" s="163"/>
      <c r="SLX838" s="163"/>
      <c r="SLY838" s="163"/>
      <c r="SLZ838" s="163"/>
      <c r="SMA838" s="163"/>
      <c r="SMB838" s="163"/>
      <c r="SMC838" s="163"/>
      <c r="SMD838" s="163"/>
      <c r="SME838" s="163"/>
      <c r="SMF838" s="163"/>
      <c r="SMG838" s="163"/>
      <c r="SMH838" s="163"/>
      <c r="SMI838" s="163"/>
      <c r="SMJ838" s="163"/>
      <c r="SMK838" s="163"/>
      <c r="SML838" s="163"/>
      <c r="SMM838" s="163"/>
      <c r="SMN838" s="163"/>
      <c r="SMO838" s="163"/>
      <c r="SMP838" s="163"/>
      <c r="SMQ838" s="163"/>
      <c r="SMR838" s="163"/>
      <c r="SMS838" s="163"/>
      <c r="SMT838" s="163"/>
      <c r="SMU838" s="163"/>
      <c r="SMV838" s="163"/>
      <c r="SMW838" s="163"/>
      <c r="SMX838" s="163"/>
      <c r="SMY838" s="163"/>
      <c r="SMZ838" s="163"/>
      <c r="SNA838" s="163"/>
      <c r="SNB838" s="163"/>
      <c r="SNC838" s="163"/>
      <c r="SND838" s="163"/>
      <c r="SNE838" s="163"/>
      <c r="SNF838" s="163"/>
      <c r="SNG838" s="163"/>
      <c r="SNH838" s="163"/>
      <c r="SNI838" s="163"/>
      <c r="SNJ838" s="163"/>
      <c r="SNK838" s="163"/>
      <c r="SNL838" s="163"/>
      <c r="SNM838" s="163"/>
      <c r="SNN838" s="163"/>
      <c r="SNO838" s="163"/>
      <c r="SNP838" s="163"/>
      <c r="SNQ838" s="163"/>
      <c r="SNR838" s="163"/>
      <c r="SNS838" s="163"/>
      <c r="SNT838" s="163"/>
      <c r="SNU838" s="163"/>
      <c r="SNV838" s="163"/>
      <c r="SNW838" s="163"/>
      <c r="SNX838" s="163"/>
      <c r="SNY838" s="163"/>
      <c r="SNZ838" s="163"/>
      <c r="SOA838" s="163"/>
      <c r="SOB838" s="163"/>
      <c r="SOC838" s="163"/>
      <c r="SOD838" s="163"/>
      <c r="SOE838" s="163"/>
      <c r="SOF838" s="163"/>
      <c r="SOG838" s="163"/>
      <c r="SOH838" s="163"/>
      <c r="SOI838" s="163"/>
      <c r="SOJ838" s="163"/>
      <c r="SOK838" s="163"/>
      <c r="SOL838" s="163"/>
      <c r="SOM838" s="163"/>
      <c r="SON838" s="163"/>
      <c r="SOO838" s="163"/>
      <c r="SOP838" s="163"/>
      <c r="SOQ838" s="163"/>
      <c r="SOR838" s="163"/>
      <c r="SOS838" s="163"/>
      <c r="SOT838" s="163"/>
      <c r="SOU838" s="163"/>
      <c r="SOV838" s="163"/>
      <c r="SOW838" s="163"/>
      <c r="SOX838" s="163"/>
      <c r="SOY838" s="163"/>
      <c r="SOZ838" s="163"/>
      <c r="SPA838" s="163"/>
      <c r="SPB838" s="163"/>
      <c r="SPC838" s="163"/>
      <c r="SPD838" s="163"/>
      <c r="SPE838" s="163"/>
      <c r="SPF838" s="163"/>
      <c r="SPG838" s="163"/>
      <c r="SPH838" s="163"/>
      <c r="SPI838" s="163"/>
      <c r="SPJ838" s="163"/>
      <c r="SPK838" s="163"/>
      <c r="SPL838" s="163"/>
      <c r="SPM838" s="163"/>
      <c r="SPN838" s="163"/>
      <c r="SPO838" s="163"/>
      <c r="SPP838" s="163"/>
      <c r="SPQ838" s="163"/>
      <c r="SPR838" s="163"/>
      <c r="SPS838" s="163"/>
      <c r="SPT838" s="163"/>
      <c r="SPU838" s="163"/>
      <c r="SPV838" s="163"/>
      <c r="SPW838" s="163"/>
      <c r="SPX838" s="163"/>
      <c r="SPY838" s="163"/>
      <c r="SPZ838" s="163"/>
      <c r="SQA838" s="163"/>
      <c r="SQB838" s="163"/>
      <c r="SQC838" s="163"/>
      <c r="SQD838" s="163"/>
      <c r="SQE838" s="163"/>
      <c r="SQF838" s="163"/>
      <c r="SQG838" s="163"/>
      <c r="SQH838" s="163"/>
      <c r="SQI838" s="163"/>
      <c r="SQJ838" s="163"/>
      <c r="SQK838" s="163"/>
      <c r="SQL838" s="163"/>
      <c r="SQM838" s="163"/>
      <c r="SQN838" s="163"/>
      <c r="SQO838" s="163"/>
      <c r="SQP838" s="163"/>
      <c r="SQQ838" s="163"/>
      <c r="SQR838" s="163"/>
      <c r="SQS838" s="163"/>
      <c r="SQT838" s="163"/>
      <c r="SQU838" s="163"/>
      <c r="SQV838" s="163"/>
      <c r="SQW838" s="163"/>
      <c r="SQX838" s="163"/>
      <c r="SQY838" s="163"/>
      <c r="SQZ838" s="163"/>
      <c r="SRA838" s="163"/>
      <c r="SRB838" s="163"/>
      <c r="SRC838" s="163"/>
      <c r="SRD838" s="163"/>
      <c r="SRE838" s="163"/>
      <c r="SRF838" s="163"/>
      <c r="SRG838" s="163"/>
      <c r="SRH838" s="163"/>
      <c r="SRI838" s="163"/>
      <c r="SRJ838" s="163"/>
      <c r="SRK838" s="163"/>
      <c r="SRL838" s="163"/>
      <c r="SRM838" s="163"/>
      <c r="SRN838" s="163"/>
      <c r="SRO838" s="163"/>
      <c r="SRP838" s="163"/>
      <c r="SRQ838" s="163"/>
      <c r="SRR838" s="163"/>
      <c r="SRS838" s="163"/>
      <c r="SRT838" s="163"/>
      <c r="SRU838" s="163"/>
      <c r="SRV838" s="163"/>
      <c r="SRW838" s="163"/>
      <c r="SRX838" s="163"/>
      <c r="SRY838" s="163"/>
      <c r="SRZ838" s="163"/>
      <c r="SSA838" s="163"/>
      <c r="SSB838" s="163"/>
      <c r="SSC838" s="163"/>
      <c r="SSD838" s="163"/>
      <c r="SSE838" s="163"/>
      <c r="SSF838" s="163"/>
      <c r="SSG838" s="163"/>
      <c r="SSH838" s="163"/>
      <c r="SSI838" s="163"/>
      <c r="SSJ838" s="163"/>
      <c r="SSK838" s="163"/>
      <c r="SSL838" s="163"/>
      <c r="SSM838" s="163"/>
      <c r="SSN838" s="163"/>
      <c r="SSO838" s="163"/>
      <c r="SSP838" s="163"/>
      <c r="SSQ838" s="163"/>
      <c r="SSR838" s="163"/>
      <c r="SSS838" s="163"/>
      <c r="SST838" s="163"/>
      <c r="SSU838" s="163"/>
      <c r="SSV838" s="163"/>
      <c r="SSW838" s="163"/>
      <c r="SSX838" s="163"/>
      <c r="SSY838" s="163"/>
      <c r="SSZ838" s="163"/>
      <c r="STA838" s="163"/>
      <c r="STB838" s="163"/>
      <c r="STC838" s="163"/>
      <c r="STD838" s="163"/>
      <c r="STE838" s="163"/>
      <c r="STF838" s="163"/>
      <c r="STG838" s="163"/>
      <c r="STH838" s="163"/>
      <c r="STI838" s="163"/>
      <c r="STJ838" s="163"/>
      <c r="STK838" s="163"/>
      <c r="STL838" s="163"/>
      <c r="STM838" s="163"/>
      <c r="STN838" s="163"/>
      <c r="STO838" s="163"/>
      <c r="STP838" s="163"/>
      <c r="STQ838" s="163"/>
      <c r="STR838" s="163"/>
      <c r="STS838" s="163"/>
      <c r="STT838" s="163"/>
      <c r="STU838" s="163"/>
      <c r="STV838" s="163"/>
      <c r="STW838" s="163"/>
      <c r="STX838" s="163"/>
      <c r="STY838" s="163"/>
      <c r="STZ838" s="163"/>
      <c r="SUA838" s="163"/>
      <c r="SUB838" s="163"/>
      <c r="SUC838" s="163"/>
      <c r="SUD838" s="163"/>
      <c r="SUE838" s="163"/>
      <c r="SUF838" s="163"/>
      <c r="SUG838" s="163"/>
      <c r="SUH838" s="163"/>
      <c r="SUI838" s="163"/>
      <c r="SUJ838" s="163"/>
      <c r="SUK838" s="163"/>
      <c r="SUL838" s="163"/>
      <c r="SUM838" s="163"/>
      <c r="SUN838" s="163"/>
      <c r="SUO838" s="163"/>
      <c r="SUP838" s="163"/>
      <c r="SUQ838" s="163"/>
      <c r="SUR838" s="163"/>
      <c r="SUS838" s="163"/>
      <c r="SUT838" s="163"/>
      <c r="SUU838" s="163"/>
      <c r="SUV838" s="163"/>
      <c r="SUW838" s="163"/>
      <c r="SUX838" s="163"/>
      <c r="SUY838" s="163"/>
      <c r="SUZ838" s="163"/>
      <c r="SVA838" s="163"/>
      <c r="SVB838" s="163"/>
      <c r="SVC838" s="163"/>
      <c r="SVD838" s="163"/>
      <c r="SVE838" s="163"/>
      <c r="SVF838" s="163"/>
      <c r="SVG838" s="163"/>
      <c r="SVH838" s="163"/>
      <c r="SVI838" s="163"/>
      <c r="SVJ838" s="163"/>
      <c r="SVK838" s="163"/>
      <c r="SVL838" s="163"/>
      <c r="SVM838" s="163"/>
      <c r="SVN838" s="163"/>
      <c r="SVO838" s="163"/>
      <c r="SVP838" s="163"/>
      <c r="SVQ838" s="163"/>
      <c r="SVR838" s="163"/>
      <c r="SVS838" s="163"/>
      <c r="SVT838" s="163"/>
      <c r="SVU838" s="163"/>
      <c r="SVV838" s="163"/>
      <c r="SVW838" s="163"/>
      <c r="SVX838" s="163"/>
      <c r="SVY838" s="163"/>
      <c r="SVZ838" s="163"/>
      <c r="SWA838" s="163"/>
      <c r="SWB838" s="163"/>
      <c r="SWC838" s="163"/>
      <c r="SWD838" s="163"/>
      <c r="SWE838" s="163"/>
      <c r="SWF838" s="163"/>
      <c r="SWG838" s="163"/>
      <c r="SWH838" s="163"/>
      <c r="SWI838" s="163"/>
      <c r="SWJ838" s="163"/>
      <c r="SWK838" s="163"/>
      <c r="SWL838" s="163"/>
      <c r="SWM838" s="163"/>
      <c r="SWN838" s="163"/>
      <c r="SWO838" s="163"/>
      <c r="SWP838" s="163"/>
      <c r="SWQ838" s="163"/>
      <c r="SWR838" s="163"/>
      <c r="SWS838" s="163"/>
      <c r="SWT838" s="163"/>
      <c r="SWU838" s="163"/>
      <c r="SWV838" s="163"/>
      <c r="SWW838" s="163"/>
      <c r="SWX838" s="163"/>
      <c r="SWY838" s="163"/>
      <c r="SWZ838" s="163"/>
      <c r="SXA838" s="163"/>
      <c r="SXB838" s="163"/>
      <c r="SXC838" s="163"/>
      <c r="SXD838" s="163"/>
      <c r="SXE838" s="163"/>
      <c r="SXF838" s="163"/>
      <c r="SXG838" s="163"/>
      <c r="SXH838" s="163"/>
      <c r="SXI838" s="163"/>
      <c r="SXJ838" s="163"/>
      <c r="SXK838" s="163"/>
      <c r="SXL838" s="163"/>
      <c r="SXM838" s="163"/>
      <c r="SXN838" s="163"/>
      <c r="SXO838" s="163"/>
      <c r="SXP838" s="163"/>
      <c r="SXQ838" s="163"/>
      <c r="SXR838" s="163"/>
      <c r="SXS838" s="163"/>
      <c r="SXT838" s="163"/>
      <c r="SXU838" s="163"/>
      <c r="SXV838" s="163"/>
      <c r="SXW838" s="163"/>
      <c r="SXX838" s="163"/>
      <c r="SXY838" s="163"/>
      <c r="SXZ838" s="163"/>
      <c r="SYA838" s="163"/>
      <c r="SYB838" s="163"/>
      <c r="SYC838" s="163"/>
      <c r="SYD838" s="163"/>
      <c r="SYE838" s="163"/>
      <c r="SYF838" s="163"/>
      <c r="SYG838" s="163"/>
      <c r="SYH838" s="163"/>
      <c r="SYI838" s="163"/>
      <c r="SYJ838" s="163"/>
      <c r="SYK838" s="163"/>
      <c r="SYL838" s="163"/>
      <c r="SYM838" s="163"/>
      <c r="SYN838" s="163"/>
      <c r="SYO838" s="163"/>
      <c r="SYP838" s="163"/>
      <c r="SYQ838" s="163"/>
      <c r="SYR838" s="163"/>
      <c r="SYS838" s="163"/>
      <c r="SYT838" s="163"/>
      <c r="SYU838" s="163"/>
      <c r="SYV838" s="163"/>
      <c r="SYW838" s="163"/>
      <c r="SYX838" s="163"/>
      <c r="SYY838" s="163"/>
      <c r="SYZ838" s="163"/>
      <c r="SZA838" s="163"/>
      <c r="SZB838" s="163"/>
      <c r="SZC838" s="163"/>
      <c r="SZD838" s="163"/>
      <c r="SZE838" s="163"/>
      <c r="SZF838" s="163"/>
      <c r="SZG838" s="163"/>
      <c r="SZH838" s="163"/>
      <c r="SZI838" s="163"/>
      <c r="SZJ838" s="163"/>
      <c r="SZK838" s="163"/>
      <c r="SZL838" s="163"/>
      <c r="SZM838" s="163"/>
      <c r="SZN838" s="163"/>
      <c r="SZO838" s="163"/>
      <c r="SZP838" s="163"/>
      <c r="SZQ838" s="163"/>
      <c r="SZR838" s="163"/>
      <c r="SZS838" s="163"/>
      <c r="SZT838" s="163"/>
      <c r="SZU838" s="163"/>
      <c r="SZV838" s="163"/>
      <c r="SZW838" s="163"/>
      <c r="SZX838" s="163"/>
      <c r="SZY838" s="163"/>
      <c r="SZZ838" s="163"/>
      <c r="TAA838" s="163"/>
      <c r="TAB838" s="163"/>
      <c r="TAC838" s="163"/>
      <c r="TAD838" s="163"/>
      <c r="TAE838" s="163"/>
      <c r="TAF838" s="163"/>
      <c r="TAG838" s="163"/>
      <c r="TAH838" s="163"/>
      <c r="TAI838" s="163"/>
      <c r="TAJ838" s="163"/>
      <c r="TAK838" s="163"/>
      <c r="TAL838" s="163"/>
      <c r="TAM838" s="163"/>
      <c r="TAN838" s="163"/>
      <c r="TAO838" s="163"/>
      <c r="TAP838" s="163"/>
      <c r="TAQ838" s="163"/>
      <c r="TAR838" s="163"/>
      <c r="TAS838" s="163"/>
      <c r="TAT838" s="163"/>
      <c r="TAU838" s="163"/>
      <c r="TAV838" s="163"/>
      <c r="TAW838" s="163"/>
      <c r="TAX838" s="163"/>
      <c r="TAY838" s="163"/>
      <c r="TAZ838" s="163"/>
      <c r="TBA838" s="163"/>
      <c r="TBB838" s="163"/>
      <c r="TBC838" s="163"/>
      <c r="TBD838" s="163"/>
      <c r="TBE838" s="163"/>
      <c r="TBF838" s="163"/>
      <c r="TBG838" s="163"/>
      <c r="TBH838" s="163"/>
      <c r="TBI838" s="163"/>
      <c r="TBJ838" s="163"/>
      <c r="TBK838" s="163"/>
      <c r="TBL838" s="163"/>
      <c r="TBM838" s="163"/>
      <c r="TBN838" s="163"/>
      <c r="TBO838" s="163"/>
      <c r="TBP838" s="163"/>
      <c r="TBQ838" s="163"/>
      <c r="TBR838" s="163"/>
      <c r="TBS838" s="163"/>
      <c r="TBT838" s="163"/>
      <c r="TBU838" s="163"/>
      <c r="TBV838" s="163"/>
      <c r="TBW838" s="163"/>
      <c r="TBX838" s="163"/>
      <c r="TBY838" s="163"/>
      <c r="TBZ838" s="163"/>
      <c r="TCA838" s="163"/>
      <c r="TCB838" s="163"/>
      <c r="TCC838" s="163"/>
      <c r="TCD838" s="163"/>
      <c r="TCE838" s="163"/>
      <c r="TCF838" s="163"/>
      <c r="TCG838" s="163"/>
      <c r="TCH838" s="163"/>
      <c r="TCI838" s="163"/>
      <c r="TCJ838" s="163"/>
      <c r="TCK838" s="163"/>
      <c r="TCL838" s="163"/>
      <c r="TCM838" s="163"/>
      <c r="TCN838" s="163"/>
      <c r="TCO838" s="163"/>
      <c r="TCP838" s="163"/>
      <c r="TCQ838" s="163"/>
      <c r="TCR838" s="163"/>
      <c r="TCS838" s="163"/>
      <c r="TCT838" s="163"/>
      <c r="TCU838" s="163"/>
      <c r="TCV838" s="163"/>
      <c r="TCW838" s="163"/>
      <c r="TCX838" s="163"/>
      <c r="TCY838" s="163"/>
      <c r="TCZ838" s="163"/>
      <c r="TDA838" s="163"/>
      <c r="TDB838" s="163"/>
      <c r="TDC838" s="163"/>
      <c r="TDD838" s="163"/>
      <c r="TDE838" s="163"/>
      <c r="TDF838" s="163"/>
      <c r="TDG838" s="163"/>
      <c r="TDH838" s="163"/>
      <c r="TDI838" s="163"/>
      <c r="TDJ838" s="163"/>
      <c r="TDK838" s="163"/>
      <c r="TDL838" s="163"/>
      <c r="TDM838" s="163"/>
      <c r="TDN838" s="163"/>
      <c r="TDO838" s="163"/>
      <c r="TDP838" s="163"/>
      <c r="TDQ838" s="163"/>
      <c r="TDR838" s="163"/>
      <c r="TDS838" s="163"/>
      <c r="TDT838" s="163"/>
      <c r="TDU838" s="163"/>
      <c r="TDV838" s="163"/>
      <c r="TDW838" s="163"/>
      <c r="TDX838" s="163"/>
      <c r="TDY838" s="163"/>
      <c r="TDZ838" s="163"/>
      <c r="TEA838" s="163"/>
      <c r="TEB838" s="163"/>
      <c r="TEC838" s="163"/>
      <c r="TED838" s="163"/>
      <c r="TEE838" s="163"/>
      <c r="TEF838" s="163"/>
      <c r="TEG838" s="163"/>
      <c r="TEH838" s="163"/>
      <c r="TEI838" s="163"/>
      <c r="TEJ838" s="163"/>
      <c r="TEK838" s="163"/>
      <c r="TEL838" s="163"/>
      <c r="TEM838" s="163"/>
      <c r="TEN838" s="163"/>
      <c r="TEO838" s="163"/>
      <c r="TEP838" s="163"/>
      <c r="TEQ838" s="163"/>
      <c r="TER838" s="163"/>
      <c r="TES838" s="163"/>
      <c r="TET838" s="163"/>
      <c r="TEU838" s="163"/>
      <c r="TEV838" s="163"/>
      <c r="TEW838" s="163"/>
      <c r="TEX838" s="163"/>
      <c r="TEY838" s="163"/>
      <c r="TEZ838" s="163"/>
      <c r="TFA838" s="163"/>
      <c r="TFB838" s="163"/>
      <c r="TFC838" s="163"/>
      <c r="TFD838" s="163"/>
      <c r="TFE838" s="163"/>
      <c r="TFF838" s="163"/>
      <c r="TFG838" s="163"/>
      <c r="TFH838" s="163"/>
      <c r="TFI838" s="163"/>
      <c r="TFJ838" s="163"/>
      <c r="TFK838" s="163"/>
      <c r="TFL838" s="163"/>
      <c r="TFM838" s="163"/>
      <c r="TFN838" s="163"/>
      <c r="TFO838" s="163"/>
      <c r="TFP838" s="163"/>
      <c r="TFQ838" s="163"/>
      <c r="TFR838" s="163"/>
      <c r="TFS838" s="163"/>
      <c r="TFT838" s="163"/>
      <c r="TFU838" s="163"/>
      <c r="TFV838" s="163"/>
      <c r="TFW838" s="163"/>
      <c r="TFX838" s="163"/>
      <c r="TFY838" s="163"/>
      <c r="TFZ838" s="163"/>
      <c r="TGA838" s="163"/>
      <c r="TGB838" s="163"/>
      <c r="TGC838" s="163"/>
      <c r="TGD838" s="163"/>
      <c r="TGE838" s="163"/>
      <c r="TGF838" s="163"/>
      <c r="TGG838" s="163"/>
      <c r="TGH838" s="163"/>
      <c r="TGI838" s="163"/>
      <c r="TGJ838" s="163"/>
      <c r="TGK838" s="163"/>
      <c r="TGL838" s="163"/>
      <c r="TGM838" s="163"/>
      <c r="TGN838" s="163"/>
      <c r="TGO838" s="163"/>
      <c r="TGP838" s="163"/>
      <c r="TGQ838" s="163"/>
      <c r="TGR838" s="163"/>
      <c r="TGS838" s="163"/>
      <c r="TGT838" s="163"/>
      <c r="TGU838" s="163"/>
      <c r="TGV838" s="163"/>
      <c r="TGW838" s="163"/>
      <c r="TGX838" s="163"/>
      <c r="TGY838" s="163"/>
      <c r="TGZ838" s="163"/>
      <c r="THA838" s="163"/>
      <c r="THB838" s="163"/>
      <c r="THC838" s="163"/>
      <c r="THD838" s="163"/>
      <c r="THE838" s="163"/>
      <c r="THF838" s="163"/>
      <c r="THG838" s="163"/>
      <c r="THH838" s="163"/>
      <c r="THI838" s="163"/>
      <c r="THJ838" s="163"/>
      <c r="THK838" s="163"/>
      <c r="THL838" s="163"/>
      <c r="THM838" s="163"/>
      <c r="THN838" s="163"/>
      <c r="THO838" s="163"/>
      <c r="THP838" s="163"/>
      <c r="THQ838" s="163"/>
      <c r="THR838" s="163"/>
      <c r="THS838" s="163"/>
      <c r="THT838" s="163"/>
      <c r="THU838" s="163"/>
      <c r="THV838" s="163"/>
      <c r="THW838" s="163"/>
      <c r="THX838" s="163"/>
      <c r="THY838" s="163"/>
      <c r="THZ838" s="163"/>
      <c r="TIA838" s="163"/>
      <c r="TIB838" s="163"/>
      <c r="TIC838" s="163"/>
      <c r="TID838" s="163"/>
      <c r="TIE838" s="163"/>
      <c r="TIF838" s="163"/>
      <c r="TIG838" s="163"/>
      <c r="TIH838" s="163"/>
      <c r="TII838" s="163"/>
      <c r="TIJ838" s="163"/>
      <c r="TIK838" s="163"/>
      <c r="TIL838" s="163"/>
      <c r="TIM838" s="163"/>
      <c r="TIN838" s="163"/>
      <c r="TIO838" s="163"/>
      <c r="TIP838" s="163"/>
      <c r="TIQ838" s="163"/>
      <c r="TIR838" s="163"/>
      <c r="TIS838" s="163"/>
      <c r="TIT838" s="163"/>
      <c r="TIU838" s="163"/>
      <c r="TIV838" s="163"/>
      <c r="TIW838" s="163"/>
      <c r="TIX838" s="163"/>
      <c r="TIY838" s="163"/>
      <c r="TIZ838" s="163"/>
      <c r="TJA838" s="163"/>
      <c r="TJB838" s="163"/>
      <c r="TJC838" s="163"/>
      <c r="TJD838" s="163"/>
      <c r="TJE838" s="163"/>
      <c r="TJF838" s="163"/>
      <c r="TJG838" s="163"/>
      <c r="TJH838" s="163"/>
      <c r="TJI838" s="163"/>
      <c r="TJJ838" s="163"/>
      <c r="TJK838" s="163"/>
      <c r="TJL838" s="163"/>
      <c r="TJM838" s="163"/>
      <c r="TJN838" s="163"/>
      <c r="TJO838" s="163"/>
      <c r="TJP838" s="163"/>
      <c r="TJQ838" s="163"/>
      <c r="TJR838" s="163"/>
      <c r="TJS838" s="163"/>
      <c r="TJT838" s="163"/>
      <c r="TJU838" s="163"/>
      <c r="TJV838" s="163"/>
      <c r="TJW838" s="163"/>
      <c r="TJX838" s="163"/>
      <c r="TJY838" s="163"/>
      <c r="TJZ838" s="163"/>
      <c r="TKA838" s="163"/>
      <c r="TKB838" s="163"/>
      <c r="TKC838" s="163"/>
      <c r="TKD838" s="163"/>
      <c r="TKE838" s="163"/>
      <c r="TKF838" s="163"/>
      <c r="TKG838" s="163"/>
      <c r="TKH838" s="163"/>
      <c r="TKI838" s="163"/>
      <c r="TKJ838" s="163"/>
      <c r="TKK838" s="163"/>
      <c r="TKL838" s="163"/>
      <c r="TKM838" s="163"/>
      <c r="TKN838" s="163"/>
      <c r="TKO838" s="163"/>
      <c r="TKP838" s="163"/>
      <c r="TKQ838" s="163"/>
      <c r="TKR838" s="163"/>
      <c r="TKS838" s="163"/>
      <c r="TKT838" s="163"/>
      <c r="TKU838" s="163"/>
      <c r="TKV838" s="163"/>
      <c r="TKW838" s="163"/>
      <c r="TKX838" s="163"/>
      <c r="TKY838" s="163"/>
      <c r="TKZ838" s="163"/>
      <c r="TLA838" s="163"/>
      <c r="TLB838" s="163"/>
      <c r="TLC838" s="163"/>
      <c r="TLD838" s="163"/>
      <c r="TLE838" s="163"/>
      <c r="TLF838" s="163"/>
      <c r="TLG838" s="163"/>
      <c r="TLH838" s="163"/>
      <c r="TLI838" s="163"/>
      <c r="TLJ838" s="163"/>
      <c r="TLK838" s="163"/>
      <c r="TLL838" s="163"/>
      <c r="TLM838" s="163"/>
      <c r="TLN838" s="163"/>
      <c r="TLO838" s="163"/>
      <c r="TLP838" s="163"/>
      <c r="TLQ838" s="163"/>
      <c r="TLR838" s="163"/>
      <c r="TLS838" s="163"/>
      <c r="TLT838" s="163"/>
      <c r="TLU838" s="163"/>
      <c r="TLV838" s="163"/>
      <c r="TLW838" s="163"/>
      <c r="TLX838" s="163"/>
      <c r="TLY838" s="163"/>
      <c r="TLZ838" s="163"/>
      <c r="TMA838" s="163"/>
      <c r="TMB838" s="163"/>
      <c r="TMC838" s="163"/>
      <c r="TMD838" s="163"/>
      <c r="TME838" s="163"/>
      <c r="TMF838" s="163"/>
      <c r="TMG838" s="163"/>
      <c r="TMH838" s="163"/>
      <c r="TMI838" s="163"/>
      <c r="TMJ838" s="163"/>
      <c r="TMK838" s="163"/>
      <c r="TML838" s="163"/>
      <c r="TMM838" s="163"/>
      <c r="TMN838" s="163"/>
      <c r="TMO838" s="163"/>
      <c r="TMP838" s="163"/>
      <c r="TMQ838" s="163"/>
      <c r="TMR838" s="163"/>
      <c r="TMS838" s="163"/>
      <c r="TMT838" s="163"/>
      <c r="TMU838" s="163"/>
      <c r="TMV838" s="163"/>
      <c r="TMW838" s="163"/>
      <c r="TMX838" s="163"/>
      <c r="TMY838" s="163"/>
      <c r="TMZ838" s="163"/>
      <c r="TNA838" s="163"/>
      <c r="TNB838" s="163"/>
      <c r="TNC838" s="163"/>
      <c r="TND838" s="163"/>
      <c r="TNE838" s="163"/>
      <c r="TNF838" s="163"/>
      <c r="TNG838" s="163"/>
      <c r="TNH838" s="163"/>
      <c r="TNI838" s="163"/>
      <c r="TNJ838" s="163"/>
      <c r="TNK838" s="163"/>
      <c r="TNL838" s="163"/>
      <c r="TNM838" s="163"/>
      <c r="TNN838" s="163"/>
      <c r="TNO838" s="163"/>
      <c r="TNP838" s="163"/>
      <c r="TNQ838" s="163"/>
      <c r="TNR838" s="163"/>
      <c r="TNS838" s="163"/>
      <c r="TNT838" s="163"/>
      <c r="TNU838" s="163"/>
      <c r="TNV838" s="163"/>
      <c r="TNW838" s="163"/>
      <c r="TNX838" s="163"/>
      <c r="TNY838" s="163"/>
      <c r="TNZ838" s="163"/>
      <c r="TOA838" s="163"/>
      <c r="TOB838" s="163"/>
      <c r="TOC838" s="163"/>
      <c r="TOD838" s="163"/>
      <c r="TOE838" s="163"/>
      <c r="TOF838" s="163"/>
      <c r="TOG838" s="163"/>
      <c r="TOH838" s="163"/>
      <c r="TOI838" s="163"/>
      <c r="TOJ838" s="163"/>
      <c r="TOK838" s="163"/>
      <c r="TOL838" s="163"/>
      <c r="TOM838" s="163"/>
      <c r="TON838" s="163"/>
      <c r="TOO838" s="163"/>
      <c r="TOP838" s="163"/>
      <c r="TOQ838" s="163"/>
      <c r="TOR838" s="163"/>
      <c r="TOS838" s="163"/>
      <c r="TOT838" s="163"/>
      <c r="TOU838" s="163"/>
      <c r="TOV838" s="163"/>
      <c r="TOW838" s="163"/>
      <c r="TOX838" s="163"/>
      <c r="TOY838" s="163"/>
      <c r="TOZ838" s="163"/>
      <c r="TPA838" s="163"/>
      <c r="TPB838" s="163"/>
      <c r="TPC838" s="163"/>
      <c r="TPD838" s="163"/>
      <c r="TPE838" s="163"/>
      <c r="TPF838" s="163"/>
      <c r="TPG838" s="163"/>
      <c r="TPH838" s="163"/>
      <c r="TPI838" s="163"/>
      <c r="TPJ838" s="163"/>
      <c r="TPK838" s="163"/>
      <c r="TPL838" s="163"/>
      <c r="TPM838" s="163"/>
      <c r="TPN838" s="163"/>
      <c r="TPO838" s="163"/>
      <c r="TPP838" s="163"/>
      <c r="TPQ838" s="163"/>
      <c r="TPR838" s="163"/>
      <c r="TPS838" s="163"/>
      <c r="TPT838" s="163"/>
      <c r="TPU838" s="163"/>
      <c r="TPV838" s="163"/>
      <c r="TPW838" s="163"/>
      <c r="TPX838" s="163"/>
      <c r="TPY838" s="163"/>
      <c r="TPZ838" s="163"/>
      <c r="TQA838" s="163"/>
      <c r="TQB838" s="163"/>
      <c r="TQC838" s="163"/>
      <c r="TQD838" s="163"/>
      <c r="TQE838" s="163"/>
      <c r="TQF838" s="163"/>
      <c r="TQG838" s="163"/>
      <c r="TQH838" s="163"/>
      <c r="TQI838" s="163"/>
      <c r="TQJ838" s="163"/>
      <c r="TQK838" s="163"/>
      <c r="TQL838" s="163"/>
      <c r="TQM838" s="163"/>
      <c r="TQN838" s="163"/>
      <c r="TQO838" s="163"/>
      <c r="TQP838" s="163"/>
      <c r="TQQ838" s="163"/>
      <c r="TQR838" s="163"/>
      <c r="TQS838" s="163"/>
      <c r="TQT838" s="163"/>
      <c r="TQU838" s="163"/>
      <c r="TQV838" s="163"/>
      <c r="TQW838" s="163"/>
      <c r="TQX838" s="163"/>
      <c r="TQY838" s="163"/>
      <c r="TQZ838" s="163"/>
      <c r="TRA838" s="163"/>
      <c r="TRB838" s="163"/>
      <c r="TRC838" s="163"/>
      <c r="TRD838" s="163"/>
      <c r="TRE838" s="163"/>
      <c r="TRF838" s="163"/>
      <c r="TRG838" s="163"/>
      <c r="TRH838" s="163"/>
      <c r="TRI838" s="163"/>
      <c r="TRJ838" s="163"/>
      <c r="TRK838" s="163"/>
      <c r="TRL838" s="163"/>
      <c r="TRM838" s="163"/>
      <c r="TRN838" s="163"/>
      <c r="TRO838" s="163"/>
      <c r="TRP838" s="163"/>
      <c r="TRQ838" s="163"/>
      <c r="TRR838" s="163"/>
      <c r="TRS838" s="163"/>
      <c r="TRT838" s="163"/>
      <c r="TRU838" s="163"/>
      <c r="TRV838" s="163"/>
      <c r="TRW838" s="163"/>
      <c r="TRX838" s="163"/>
      <c r="TRY838" s="163"/>
      <c r="TRZ838" s="163"/>
      <c r="TSA838" s="163"/>
      <c r="TSB838" s="163"/>
      <c r="TSC838" s="163"/>
      <c r="TSD838" s="163"/>
      <c r="TSE838" s="163"/>
      <c r="TSF838" s="163"/>
      <c r="TSG838" s="163"/>
      <c r="TSH838" s="163"/>
      <c r="TSI838" s="163"/>
      <c r="TSJ838" s="163"/>
      <c r="TSK838" s="163"/>
      <c r="TSL838" s="163"/>
      <c r="TSM838" s="163"/>
      <c r="TSN838" s="163"/>
      <c r="TSO838" s="163"/>
      <c r="TSP838" s="163"/>
      <c r="TSQ838" s="163"/>
      <c r="TSR838" s="163"/>
      <c r="TSS838" s="163"/>
      <c r="TST838" s="163"/>
      <c r="TSU838" s="163"/>
      <c r="TSV838" s="163"/>
      <c r="TSW838" s="163"/>
      <c r="TSX838" s="163"/>
      <c r="TSY838" s="163"/>
      <c r="TSZ838" s="163"/>
      <c r="TTA838" s="163"/>
      <c r="TTB838" s="163"/>
      <c r="TTC838" s="163"/>
      <c r="TTD838" s="163"/>
      <c r="TTE838" s="163"/>
      <c r="TTF838" s="163"/>
      <c r="TTG838" s="163"/>
      <c r="TTH838" s="163"/>
      <c r="TTI838" s="163"/>
      <c r="TTJ838" s="163"/>
      <c r="TTK838" s="163"/>
      <c r="TTL838" s="163"/>
      <c r="TTM838" s="163"/>
      <c r="TTN838" s="163"/>
      <c r="TTO838" s="163"/>
      <c r="TTP838" s="163"/>
      <c r="TTQ838" s="163"/>
      <c r="TTR838" s="163"/>
      <c r="TTS838" s="163"/>
      <c r="TTT838" s="163"/>
      <c r="TTU838" s="163"/>
      <c r="TTV838" s="163"/>
      <c r="TTW838" s="163"/>
      <c r="TTX838" s="163"/>
      <c r="TTY838" s="163"/>
      <c r="TTZ838" s="163"/>
      <c r="TUA838" s="163"/>
      <c r="TUB838" s="163"/>
      <c r="TUC838" s="163"/>
      <c r="TUD838" s="163"/>
      <c r="TUE838" s="163"/>
      <c r="TUF838" s="163"/>
      <c r="TUG838" s="163"/>
      <c r="TUH838" s="163"/>
      <c r="TUI838" s="163"/>
      <c r="TUJ838" s="163"/>
      <c r="TUK838" s="163"/>
      <c r="TUL838" s="163"/>
      <c r="TUM838" s="163"/>
      <c r="TUN838" s="163"/>
      <c r="TUO838" s="163"/>
      <c r="TUP838" s="163"/>
      <c r="TUQ838" s="163"/>
      <c r="TUR838" s="163"/>
      <c r="TUS838" s="163"/>
      <c r="TUT838" s="163"/>
      <c r="TUU838" s="163"/>
      <c r="TUV838" s="163"/>
      <c r="TUW838" s="163"/>
      <c r="TUX838" s="163"/>
      <c r="TUY838" s="163"/>
      <c r="TUZ838" s="163"/>
      <c r="TVA838" s="163"/>
      <c r="TVB838" s="163"/>
      <c r="TVC838" s="163"/>
      <c r="TVD838" s="163"/>
      <c r="TVE838" s="163"/>
      <c r="TVF838" s="163"/>
      <c r="TVG838" s="163"/>
      <c r="TVH838" s="163"/>
      <c r="TVI838" s="163"/>
      <c r="TVJ838" s="163"/>
      <c r="TVK838" s="163"/>
      <c r="TVL838" s="163"/>
      <c r="TVM838" s="163"/>
      <c r="TVN838" s="163"/>
      <c r="TVO838" s="163"/>
      <c r="TVP838" s="163"/>
      <c r="TVQ838" s="163"/>
      <c r="TVR838" s="163"/>
      <c r="TVS838" s="163"/>
      <c r="TVT838" s="163"/>
      <c r="TVU838" s="163"/>
      <c r="TVV838" s="163"/>
      <c r="TVW838" s="163"/>
      <c r="TVX838" s="163"/>
      <c r="TVY838" s="163"/>
      <c r="TVZ838" s="163"/>
      <c r="TWA838" s="163"/>
      <c r="TWB838" s="163"/>
      <c r="TWC838" s="163"/>
      <c r="TWD838" s="163"/>
      <c r="TWE838" s="163"/>
      <c r="TWF838" s="163"/>
      <c r="TWG838" s="163"/>
      <c r="TWH838" s="163"/>
      <c r="TWI838" s="163"/>
      <c r="TWJ838" s="163"/>
      <c r="TWK838" s="163"/>
      <c r="TWL838" s="163"/>
      <c r="TWM838" s="163"/>
      <c r="TWN838" s="163"/>
      <c r="TWO838" s="163"/>
      <c r="TWP838" s="163"/>
      <c r="TWQ838" s="163"/>
      <c r="TWR838" s="163"/>
      <c r="TWS838" s="163"/>
      <c r="TWT838" s="163"/>
      <c r="TWU838" s="163"/>
      <c r="TWV838" s="163"/>
      <c r="TWW838" s="163"/>
      <c r="TWX838" s="163"/>
      <c r="TWY838" s="163"/>
      <c r="TWZ838" s="163"/>
      <c r="TXA838" s="163"/>
      <c r="TXB838" s="163"/>
      <c r="TXC838" s="163"/>
      <c r="TXD838" s="163"/>
      <c r="TXE838" s="163"/>
      <c r="TXF838" s="163"/>
      <c r="TXG838" s="163"/>
      <c r="TXH838" s="163"/>
      <c r="TXI838" s="163"/>
      <c r="TXJ838" s="163"/>
      <c r="TXK838" s="163"/>
      <c r="TXL838" s="163"/>
      <c r="TXM838" s="163"/>
      <c r="TXN838" s="163"/>
      <c r="TXO838" s="163"/>
      <c r="TXP838" s="163"/>
      <c r="TXQ838" s="163"/>
      <c r="TXR838" s="163"/>
      <c r="TXS838" s="163"/>
      <c r="TXT838" s="163"/>
      <c r="TXU838" s="163"/>
      <c r="TXV838" s="163"/>
      <c r="TXW838" s="163"/>
      <c r="TXX838" s="163"/>
      <c r="TXY838" s="163"/>
      <c r="TXZ838" s="163"/>
      <c r="TYA838" s="163"/>
      <c r="TYB838" s="163"/>
      <c r="TYC838" s="163"/>
      <c r="TYD838" s="163"/>
      <c r="TYE838" s="163"/>
      <c r="TYF838" s="163"/>
      <c r="TYG838" s="163"/>
      <c r="TYH838" s="163"/>
      <c r="TYI838" s="163"/>
      <c r="TYJ838" s="163"/>
      <c r="TYK838" s="163"/>
      <c r="TYL838" s="163"/>
      <c r="TYM838" s="163"/>
      <c r="TYN838" s="163"/>
      <c r="TYO838" s="163"/>
      <c r="TYP838" s="163"/>
      <c r="TYQ838" s="163"/>
      <c r="TYR838" s="163"/>
      <c r="TYS838" s="163"/>
      <c r="TYT838" s="163"/>
      <c r="TYU838" s="163"/>
      <c r="TYV838" s="163"/>
      <c r="TYW838" s="163"/>
      <c r="TYX838" s="163"/>
      <c r="TYY838" s="163"/>
      <c r="TYZ838" s="163"/>
      <c r="TZA838" s="163"/>
      <c r="TZB838" s="163"/>
      <c r="TZC838" s="163"/>
      <c r="TZD838" s="163"/>
      <c r="TZE838" s="163"/>
      <c r="TZF838" s="163"/>
      <c r="TZG838" s="163"/>
      <c r="TZH838" s="163"/>
      <c r="TZI838" s="163"/>
      <c r="TZJ838" s="163"/>
      <c r="TZK838" s="163"/>
      <c r="TZL838" s="163"/>
      <c r="TZM838" s="163"/>
      <c r="TZN838" s="163"/>
      <c r="TZO838" s="163"/>
      <c r="TZP838" s="163"/>
      <c r="TZQ838" s="163"/>
      <c r="TZR838" s="163"/>
      <c r="TZS838" s="163"/>
      <c r="TZT838" s="163"/>
      <c r="TZU838" s="163"/>
      <c r="TZV838" s="163"/>
      <c r="TZW838" s="163"/>
      <c r="TZX838" s="163"/>
      <c r="TZY838" s="163"/>
      <c r="TZZ838" s="163"/>
      <c r="UAA838" s="163"/>
      <c r="UAB838" s="163"/>
      <c r="UAC838" s="163"/>
      <c r="UAD838" s="163"/>
      <c r="UAE838" s="163"/>
      <c r="UAF838" s="163"/>
      <c r="UAG838" s="163"/>
      <c r="UAH838" s="163"/>
      <c r="UAI838" s="163"/>
      <c r="UAJ838" s="163"/>
      <c r="UAK838" s="163"/>
      <c r="UAL838" s="163"/>
      <c r="UAM838" s="163"/>
      <c r="UAN838" s="163"/>
      <c r="UAO838" s="163"/>
      <c r="UAP838" s="163"/>
      <c r="UAQ838" s="163"/>
      <c r="UAR838" s="163"/>
      <c r="UAS838" s="163"/>
      <c r="UAT838" s="163"/>
      <c r="UAU838" s="163"/>
      <c r="UAV838" s="163"/>
      <c r="UAW838" s="163"/>
      <c r="UAX838" s="163"/>
      <c r="UAY838" s="163"/>
      <c r="UAZ838" s="163"/>
      <c r="UBA838" s="163"/>
      <c r="UBB838" s="163"/>
      <c r="UBC838" s="163"/>
      <c r="UBD838" s="163"/>
      <c r="UBE838" s="163"/>
      <c r="UBF838" s="163"/>
      <c r="UBG838" s="163"/>
      <c r="UBH838" s="163"/>
      <c r="UBI838" s="163"/>
      <c r="UBJ838" s="163"/>
      <c r="UBK838" s="163"/>
      <c r="UBL838" s="163"/>
      <c r="UBM838" s="163"/>
      <c r="UBN838" s="163"/>
      <c r="UBO838" s="163"/>
      <c r="UBP838" s="163"/>
      <c r="UBQ838" s="163"/>
      <c r="UBR838" s="163"/>
      <c r="UBS838" s="163"/>
      <c r="UBT838" s="163"/>
      <c r="UBU838" s="163"/>
      <c r="UBV838" s="163"/>
      <c r="UBW838" s="163"/>
      <c r="UBX838" s="163"/>
      <c r="UBY838" s="163"/>
      <c r="UBZ838" s="163"/>
      <c r="UCA838" s="163"/>
      <c r="UCB838" s="163"/>
      <c r="UCC838" s="163"/>
      <c r="UCD838" s="163"/>
      <c r="UCE838" s="163"/>
      <c r="UCF838" s="163"/>
      <c r="UCG838" s="163"/>
      <c r="UCH838" s="163"/>
      <c r="UCI838" s="163"/>
      <c r="UCJ838" s="163"/>
      <c r="UCK838" s="163"/>
      <c r="UCL838" s="163"/>
      <c r="UCM838" s="163"/>
      <c r="UCN838" s="163"/>
      <c r="UCO838" s="163"/>
      <c r="UCP838" s="163"/>
      <c r="UCQ838" s="163"/>
      <c r="UCR838" s="163"/>
      <c r="UCS838" s="163"/>
      <c r="UCT838" s="163"/>
      <c r="UCU838" s="163"/>
      <c r="UCV838" s="163"/>
      <c r="UCW838" s="163"/>
      <c r="UCX838" s="163"/>
      <c r="UCY838" s="163"/>
      <c r="UCZ838" s="163"/>
      <c r="UDA838" s="163"/>
      <c r="UDB838" s="163"/>
      <c r="UDC838" s="163"/>
      <c r="UDD838" s="163"/>
      <c r="UDE838" s="163"/>
      <c r="UDF838" s="163"/>
      <c r="UDG838" s="163"/>
      <c r="UDH838" s="163"/>
      <c r="UDI838" s="163"/>
      <c r="UDJ838" s="163"/>
      <c r="UDK838" s="163"/>
      <c r="UDL838" s="163"/>
      <c r="UDM838" s="163"/>
      <c r="UDN838" s="163"/>
      <c r="UDO838" s="163"/>
      <c r="UDP838" s="163"/>
      <c r="UDQ838" s="163"/>
      <c r="UDR838" s="163"/>
      <c r="UDS838" s="163"/>
      <c r="UDT838" s="163"/>
      <c r="UDU838" s="163"/>
      <c r="UDV838" s="163"/>
      <c r="UDW838" s="163"/>
      <c r="UDX838" s="163"/>
      <c r="UDY838" s="163"/>
      <c r="UDZ838" s="163"/>
      <c r="UEA838" s="163"/>
      <c r="UEB838" s="163"/>
      <c r="UEC838" s="163"/>
      <c r="UED838" s="163"/>
      <c r="UEE838" s="163"/>
      <c r="UEF838" s="163"/>
      <c r="UEG838" s="163"/>
      <c r="UEH838" s="163"/>
      <c r="UEI838" s="163"/>
      <c r="UEJ838" s="163"/>
      <c r="UEK838" s="163"/>
      <c r="UEL838" s="163"/>
      <c r="UEM838" s="163"/>
      <c r="UEN838" s="163"/>
      <c r="UEO838" s="163"/>
      <c r="UEP838" s="163"/>
      <c r="UEQ838" s="163"/>
      <c r="UER838" s="163"/>
      <c r="UES838" s="163"/>
      <c r="UET838" s="163"/>
      <c r="UEU838" s="163"/>
      <c r="UEV838" s="163"/>
      <c r="UEW838" s="163"/>
      <c r="UEX838" s="163"/>
      <c r="UEY838" s="163"/>
      <c r="UEZ838" s="163"/>
      <c r="UFA838" s="163"/>
      <c r="UFB838" s="163"/>
      <c r="UFC838" s="163"/>
      <c r="UFD838" s="163"/>
      <c r="UFE838" s="163"/>
      <c r="UFF838" s="163"/>
      <c r="UFG838" s="163"/>
      <c r="UFH838" s="163"/>
      <c r="UFI838" s="163"/>
      <c r="UFJ838" s="163"/>
      <c r="UFK838" s="163"/>
      <c r="UFL838" s="163"/>
      <c r="UFM838" s="163"/>
      <c r="UFN838" s="163"/>
      <c r="UFO838" s="163"/>
      <c r="UFP838" s="163"/>
      <c r="UFQ838" s="163"/>
      <c r="UFR838" s="163"/>
      <c r="UFS838" s="163"/>
      <c r="UFT838" s="163"/>
      <c r="UFU838" s="163"/>
      <c r="UFV838" s="163"/>
      <c r="UFW838" s="163"/>
      <c r="UFX838" s="163"/>
      <c r="UFY838" s="163"/>
      <c r="UFZ838" s="163"/>
      <c r="UGA838" s="163"/>
      <c r="UGB838" s="163"/>
      <c r="UGC838" s="163"/>
      <c r="UGD838" s="163"/>
      <c r="UGE838" s="163"/>
      <c r="UGF838" s="163"/>
      <c r="UGG838" s="163"/>
      <c r="UGH838" s="163"/>
      <c r="UGI838" s="163"/>
      <c r="UGJ838" s="163"/>
      <c r="UGK838" s="163"/>
      <c r="UGL838" s="163"/>
      <c r="UGM838" s="163"/>
      <c r="UGN838" s="163"/>
      <c r="UGO838" s="163"/>
      <c r="UGP838" s="163"/>
      <c r="UGQ838" s="163"/>
      <c r="UGR838" s="163"/>
      <c r="UGS838" s="163"/>
      <c r="UGT838" s="163"/>
      <c r="UGU838" s="163"/>
      <c r="UGV838" s="163"/>
      <c r="UGW838" s="163"/>
      <c r="UGX838" s="163"/>
      <c r="UGY838" s="163"/>
      <c r="UGZ838" s="163"/>
      <c r="UHA838" s="163"/>
      <c r="UHB838" s="163"/>
      <c r="UHC838" s="163"/>
      <c r="UHD838" s="163"/>
      <c r="UHE838" s="163"/>
      <c r="UHF838" s="163"/>
      <c r="UHG838" s="163"/>
      <c r="UHH838" s="163"/>
      <c r="UHI838" s="163"/>
      <c r="UHJ838" s="163"/>
      <c r="UHK838" s="163"/>
      <c r="UHL838" s="163"/>
      <c r="UHM838" s="163"/>
      <c r="UHN838" s="163"/>
      <c r="UHO838" s="163"/>
      <c r="UHP838" s="163"/>
      <c r="UHQ838" s="163"/>
      <c r="UHR838" s="163"/>
      <c r="UHS838" s="163"/>
      <c r="UHT838" s="163"/>
      <c r="UHU838" s="163"/>
      <c r="UHV838" s="163"/>
      <c r="UHW838" s="163"/>
      <c r="UHX838" s="163"/>
      <c r="UHY838" s="163"/>
      <c r="UHZ838" s="163"/>
      <c r="UIA838" s="163"/>
      <c r="UIB838" s="163"/>
      <c r="UIC838" s="163"/>
      <c r="UID838" s="163"/>
      <c r="UIE838" s="163"/>
      <c r="UIF838" s="163"/>
      <c r="UIG838" s="163"/>
      <c r="UIH838" s="163"/>
      <c r="UII838" s="163"/>
      <c r="UIJ838" s="163"/>
      <c r="UIK838" s="163"/>
      <c r="UIL838" s="163"/>
      <c r="UIM838" s="163"/>
      <c r="UIN838" s="163"/>
      <c r="UIO838" s="163"/>
      <c r="UIP838" s="163"/>
      <c r="UIQ838" s="163"/>
      <c r="UIR838" s="163"/>
      <c r="UIS838" s="163"/>
      <c r="UIT838" s="163"/>
      <c r="UIU838" s="163"/>
      <c r="UIV838" s="163"/>
      <c r="UIW838" s="163"/>
      <c r="UIX838" s="163"/>
      <c r="UIY838" s="163"/>
      <c r="UIZ838" s="163"/>
      <c r="UJA838" s="163"/>
      <c r="UJB838" s="163"/>
      <c r="UJC838" s="163"/>
      <c r="UJD838" s="163"/>
      <c r="UJE838" s="163"/>
      <c r="UJF838" s="163"/>
      <c r="UJG838" s="163"/>
      <c r="UJH838" s="163"/>
      <c r="UJI838" s="163"/>
      <c r="UJJ838" s="163"/>
      <c r="UJK838" s="163"/>
      <c r="UJL838" s="163"/>
      <c r="UJM838" s="163"/>
      <c r="UJN838" s="163"/>
      <c r="UJO838" s="163"/>
      <c r="UJP838" s="163"/>
      <c r="UJQ838" s="163"/>
      <c r="UJR838" s="163"/>
      <c r="UJS838" s="163"/>
      <c r="UJT838" s="163"/>
      <c r="UJU838" s="163"/>
      <c r="UJV838" s="163"/>
      <c r="UJW838" s="163"/>
      <c r="UJX838" s="163"/>
      <c r="UJY838" s="163"/>
      <c r="UJZ838" s="163"/>
      <c r="UKA838" s="163"/>
      <c r="UKB838" s="163"/>
      <c r="UKC838" s="163"/>
      <c r="UKD838" s="163"/>
      <c r="UKE838" s="163"/>
      <c r="UKF838" s="163"/>
      <c r="UKG838" s="163"/>
      <c r="UKH838" s="163"/>
      <c r="UKI838" s="163"/>
      <c r="UKJ838" s="163"/>
      <c r="UKK838" s="163"/>
      <c r="UKL838" s="163"/>
      <c r="UKM838" s="163"/>
      <c r="UKN838" s="163"/>
      <c r="UKO838" s="163"/>
      <c r="UKP838" s="163"/>
      <c r="UKQ838" s="163"/>
      <c r="UKR838" s="163"/>
      <c r="UKS838" s="163"/>
      <c r="UKT838" s="163"/>
      <c r="UKU838" s="163"/>
      <c r="UKV838" s="163"/>
      <c r="UKW838" s="163"/>
      <c r="UKX838" s="163"/>
      <c r="UKY838" s="163"/>
      <c r="UKZ838" s="163"/>
      <c r="ULA838" s="163"/>
      <c r="ULB838" s="163"/>
      <c r="ULC838" s="163"/>
      <c r="ULD838" s="163"/>
      <c r="ULE838" s="163"/>
      <c r="ULF838" s="163"/>
      <c r="ULG838" s="163"/>
      <c r="ULH838" s="163"/>
      <c r="ULI838" s="163"/>
      <c r="ULJ838" s="163"/>
      <c r="ULK838" s="163"/>
      <c r="ULL838" s="163"/>
      <c r="ULM838" s="163"/>
      <c r="ULN838" s="163"/>
      <c r="ULO838" s="163"/>
      <c r="ULP838" s="163"/>
      <c r="ULQ838" s="163"/>
      <c r="ULR838" s="163"/>
      <c r="ULS838" s="163"/>
      <c r="ULT838" s="163"/>
      <c r="ULU838" s="163"/>
      <c r="ULV838" s="163"/>
      <c r="ULW838" s="163"/>
      <c r="ULX838" s="163"/>
      <c r="ULY838" s="163"/>
      <c r="ULZ838" s="163"/>
      <c r="UMA838" s="163"/>
      <c r="UMB838" s="163"/>
      <c r="UMC838" s="163"/>
      <c r="UMD838" s="163"/>
      <c r="UME838" s="163"/>
      <c r="UMF838" s="163"/>
      <c r="UMG838" s="163"/>
      <c r="UMH838" s="163"/>
      <c r="UMI838" s="163"/>
      <c r="UMJ838" s="163"/>
      <c r="UMK838" s="163"/>
      <c r="UML838" s="163"/>
      <c r="UMM838" s="163"/>
      <c r="UMN838" s="163"/>
      <c r="UMO838" s="163"/>
      <c r="UMP838" s="163"/>
      <c r="UMQ838" s="163"/>
      <c r="UMR838" s="163"/>
      <c r="UMS838" s="163"/>
      <c r="UMT838" s="163"/>
      <c r="UMU838" s="163"/>
      <c r="UMV838" s="163"/>
      <c r="UMW838" s="163"/>
      <c r="UMX838" s="163"/>
      <c r="UMY838" s="163"/>
      <c r="UMZ838" s="163"/>
      <c r="UNA838" s="163"/>
      <c r="UNB838" s="163"/>
      <c r="UNC838" s="163"/>
      <c r="UND838" s="163"/>
      <c r="UNE838" s="163"/>
      <c r="UNF838" s="163"/>
      <c r="UNG838" s="163"/>
      <c r="UNH838" s="163"/>
      <c r="UNI838" s="163"/>
      <c r="UNJ838" s="163"/>
      <c r="UNK838" s="163"/>
      <c r="UNL838" s="163"/>
      <c r="UNM838" s="163"/>
      <c r="UNN838" s="163"/>
      <c r="UNO838" s="163"/>
      <c r="UNP838" s="163"/>
      <c r="UNQ838" s="163"/>
      <c r="UNR838" s="163"/>
      <c r="UNS838" s="163"/>
      <c r="UNT838" s="163"/>
      <c r="UNU838" s="163"/>
      <c r="UNV838" s="163"/>
      <c r="UNW838" s="163"/>
      <c r="UNX838" s="163"/>
      <c r="UNY838" s="163"/>
      <c r="UNZ838" s="163"/>
      <c r="UOA838" s="163"/>
      <c r="UOB838" s="163"/>
      <c r="UOC838" s="163"/>
      <c r="UOD838" s="163"/>
      <c r="UOE838" s="163"/>
      <c r="UOF838" s="163"/>
      <c r="UOG838" s="163"/>
      <c r="UOH838" s="163"/>
      <c r="UOI838" s="163"/>
      <c r="UOJ838" s="163"/>
      <c r="UOK838" s="163"/>
      <c r="UOL838" s="163"/>
      <c r="UOM838" s="163"/>
      <c r="UON838" s="163"/>
      <c r="UOO838" s="163"/>
      <c r="UOP838" s="163"/>
      <c r="UOQ838" s="163"/>
      <c r="UOR838" s="163"/>
      <c r="UOS838" s="163"/>
      <c r="UOT838" s="163"/>
      <c r="UOU838" s="163"/>
      <c r="UOV838" s="163"/>
      <c r="UOW838" s="163"/>
      <c r="UOX838" s="163"/>
      <c r="UOY838" s="163"/>
      <c r="UOZ838" s="163"/>
      <c r="UPA838" s="163"/>
      <c r="UPB838" s="163"/>
      <c r="UPC838" s="163"/>
      <c r="UPD838" s="163"/>
      <c r="UPE838" s="163"/>
      <c r="UPF838" s="163"/>
      <c r="UPG838" s="163"/>
      <c r="UPH838" s="163"/>
      <c r="UPI838" s="163"/>
      <c r="UPJ838" s="163"/>
      <c r="UPK838" s="163"/>
      <c r="UPL838" s="163"/>
      <c r="UPM838" s="163"/>
      <c r="UPN838" s="163"/>
      <c r="UPO838" s="163"/>
      <c r="UPP838" s="163"/>
      <c r="UPQ838" s="163"/>
      <c r="UPR838" s="163"/>
      <c r="UPS838" s="163"/>
      <c r="UPT838" s="163"/>
      <c r="UPU838" s="163"/>
      <c r="UPV838" s="163"/>
      <c r="UPW838" s="163"/>
      <c r="UPX838" s="163"/>
      <c r="UPY838" s="163"/>
      <c r="UPZ838" s="163"/>
      <c r="UQA838" s="163"/>
      <c r="UQB838" s="163"/>
      <c r="UQC838" s="163"/>
      <c r="UQD838" s="163"/>
      <c r="UQE838" s="163"/>
      <c r="UQF838" s="163"/>
      <c r="UQG838" s="163"/>
      <c r="UQH838" s="163"/>
      <c r="UQI838" s="163"/>
      <c r="UQJ838" s="163"/>
      <c r="UQK838" s="163"/>
      <c r="UQL838" s="163"/>
      <c r="UQM838" s="163"/>
      <c r="UQN838" s="163"/>
      <c r="UQO838" s="163"/>
      <c r="UQP838" s="163"/>
      <c r="UQQ838" s="163"/>
      <c r="UQR838" s="163"/>
      <c r="UQS838" s="163"/>
      <c r="UQT838" s="163"/>
      <c r="UQU838" s="163"/>
      <c r="UQV838" s="163"/>
      <c r="UQW838" s="163"/>
      <c r="UQX838" s="163"/>
      <c r="UQY838" s="163"/>
      <c r="UQZ838" s="163"/>
      <c r="URA838" s="163"/>
      <c r="URB838" s="163"/>
      <c r="URC838" s="163"/>
      <c r="URD838" s="163"/>
      <c r="URE838" s="163"/>
      <c r="URF838" s="163"/>
      <c r="URG838" s="163"/>
      <c r="URH838" s="163"/>
      <c r="URI838" s="163"/>
      <c r="URJ838" s="163"/>
      <c r="URK838" s="163"/>
      <c r="URL838" s="163"/>
      <c r="URM838" s="163"/>
      <c r="URN838" s="163"/>
      <c r="URO838" s="163"/>
      <c r="URP838" s="163"/>
      <c r="URQ838" s="163"/>
      <c r="URR838" s="163"/>
      <c r="URS838" s="163"/>
      <c r="URT838" s="163"/>
      <c r="URU838" s="163"/>
      <c r="URV838" s="163"/>
      <c r="URW838" s="163"/>
      <c r="URX838" s="163"/>
      <c r="URY838" s="163"/>
      <c r="URZ838" s="163"/>
      <c r="USA838" s="163"/>
      <c r="USB838" s="163"/>
      <c r="USC838" s="163"/>
      <c r="USD838" s="163"/>
      <c r="USE838" s="163"/>
      <c r="USF838" s="163"/>
      <c r="USG838" s="163"/>
      <c r="USH838" s="163"/>
      <c r="USI838" s="163"/>
      <c r="USJ838" s="163"/>
      <c r="USK838" s="163"/>
      <c r="USL838" s="163"/>
      <c r="USM838" s="163"/>
      <c r="USN838" s="163"/>
      <c r="USO838" s="163"/>
      <c r="USP838" s="163"/>
      <c r="USQ838" s="163"/>
      <c r="USR838" s="163"/>
      <c r="USS838" s="163"/>
      <c r="UST838" s="163"/>
      <c r="USU838" s="163"/>
      <c r="USV838" s="163"/>
      <c r="USW838" s="163"/>
      <c r="USX838" s="163"/>
      <c r="USY838" s="163"/>
      <c r="USZ838" s="163"/>
      <c r="UTA838" s="163"/>
      <c r="UTB838" s="163"/>
      <c r="UTC838" s="163"/>
      <c r="UTD838" s="163"/>
      <c r="UTE838" s="163"/>
      <c r="UTF838" s="163"/>
      <c r="UTG838" s="163"/>
      <c r="UTH838" s="163"/>
      <c r="UTI838" s="163"/>
      <c r="UTJ838" s="163"/>
      <c r="UTK838" s="163"/>
      <c r="UTL838" s="163"/>
      <c r="UTM838" s="163"/>
      <c r="UTN838" s="163"/>
      <c r="UTO838" s="163"/>
      <c r="UTP838" s="163"/>
      <c r="UTQ838" s="163"/>
      <c r="UTR838" s="163"/>
      <c r="UTS838" s="163"/>
      <c r="UTT838" s="163"/>
      <c r="UTU838" s="163"/>
      <c r="UTV838" s="163"/>
      <c r="UTW838" s="163"/>
      <c r="UTX838" s="163"/>
      <c r="UTY838" s="163"/>
      <c r="UTZ838" s="163"/>
      <c r="UUA838" s="163"/>
      <c r="UUB838" s="163"/>
      <c r="UUC838" s="163"/>
      <c r="UUD838" s="163"/>
      <c r="UUE838" s="163"/>
      <c r="UUF838" s="163"/>
      <c r="UUG838" s="163"/>
      <c r="UUH838" s="163"/>
      <c r="UUI838" s="163"/>
      <c r="UUJ838" s="163"/>
      <c r="UUK838" s="163"/>
      <c r="UUL838" s="163"/>
      <c r="UUM838" s="163"/>
      <c r="UUN838" s="163"/>
      <c r="UUO838" s="163"/>
      <c r="UUP838" s="163"/>
      <c r="UUQ838" s="163"/>
      <c r="UUR838" s="163"/>
      <c r="UUS838" s="163"/>
      <c r="UUT838" s="163"/>
      <c r="UUU838" s="163"/>
      <c r="UUV838" s="163"/>
      <c r="UUW838" s="163"/>
      <c r="UUX838" s="163"/>
      <c r="UUY838" s="163"/>
      <c r="UUZ838" s="163"/>
      <c r="UVA838" s="163"/>
      <c r="UVB838" s="163"/>
      <c r="UVC838" s="163"/>
      <c r="UVD838" s="163"/>
      <c r="UVE838" s="163"/>
      <c r="UVF838" s="163"/>
      <c r="UVG838" s="163"/>
      <c r="UVH838" s="163"/>
      <c r="UVI838" s="163"/>
      <c r="UVJ838" s="163"/>
      <c r="UVK838" s="163"/>
      <c r="UVL838" s="163"/>
      <c r="UVM838" s="163"/>
      <c r="UVN838" s="163"/>
      <c r="UVO838" s="163"/>
      <c r="UVP838" s="163"/>
      <c r="UVQ838" s="163"/>
      <c r="UVR838" s="163"/>
      <c r="UVS838" s="163"/>
      <c r="UVT838" s="163"/>
      <c r="UVU838" s="163"/>
      <c r="UVV838" s="163"/>
      <c r="UVW838" s="163"/>
      <c r="UVX838" s="163"/>
      <c r="UVY838" s="163"/>
      <c r="UVZ838" s="163"/>
      <c r="UWA838" s="163"/>
      <c r="UWB838" s="163"/>
      <c r="UWC838" s="163"/>
      <c r="UWD838" s="163"/>
      <c r="UWE838" s="163"/>
      <c r="UWF838" s="163"/>
      <c r="UWG838" s="163"/>
      <c r="UWH838" s="163"/>
      <c r="UWI838" s="163"/>
      <c r="UWJ838" s="163"/>
      <c r="UWK838" s="163"/>
      <c r="UWL838" s="163"/>
      <c r="UWM838" s="163"/>
      <c r="UWN838" s="163"/>
      <c r="UWO838" s="163"/>
      <c r="UWP838" s="163"/>
      <c r="UWQ838" s="163"/>
      <c r="UWR838" s="163"/>
      <c r="UWS838" s="163"/>
      <c r="UWT838" s="163"/>
      <c r="UWU838" s="163"/>
      <c r="UWV838" s="163"/>
      <c r="UWW838" s="163"/>
      <c r="UWX838" s="163"/>
      <c r="UWY838" s="163"/>
      <c r="UWZ838" s="163"/>
      <c r="UXA838" s="163"/>
      <c r="UXB838" s="163"/>
      <c r="UXC838" s="163"/>
      <c r="UXD838" s="163"/>
      <c r="UXE838" s="163"/>
      <c r="UXF838" s="163"/>
      <c r="UXG838" s="163"/>
      <c r="UXH838" s="163"/>
      <c r="UXI838" s="163"/>
      <c r="UXJ838" s="163"/>
      <c r="UXK838" s="163"/>
      <c r="UXL838" s="163"/>
      <c r="UXM838" s="163"/>
      <c r="UXN838" s="163"/>
      <c r="UXO838" s="163"/>
      <c r="UXP838" s="163"/>
      <c r="UXQ838" s="163"/>
      <c r="UXR838" s="163"/>
      <c r="UXS838" s="163"/>
      <c r="UXT838" s="163"/>
      <c r="UXU838" s="163"/>
      <c r="UXV838" s="163"/>
      <c r="UXW838" s="163"/>
      <c r="UXX838" s="163"/>
      <c r="UXY838" s="163"/>
      <c r="UXZ838" s="163"/>
      <c r="UYA838" s="163"/>
      <c r="UYB838" s="163"/>
      <c r="UYC838" s="163"/>
      <c r="UYD838" s="163"/>
      <c r="UYE838" s="163"/>
      <c r="UYF838" s="163"/>
      <c r="UYG838" s="163"/>
      <c r="UYH838" s="163"/>
      <c r="UYI838" s="163"/>
      <c r="UYJ838" s="163"/>
      <c r="UYK838" s="163"/>
      <c r="UYL838" s="163"/>
      <c r="UYM838" s="163"/>
      <c r="UYN838" s="163"/>
      <c r="UYO838" s="163"/>
      <c r="UYP838" s="163"/>
      <c r="UYQ838" s="163"/>
      <c r="UYR838" s="163"/>
      <c r="UYS838" s="163"/>
      <c r="UYT838" s="163"/>
      <c r="UYU838" s="163"/>
      <c r="UYV838" s="163"/>
      <c r="UYW838" s="163"/>
      <c r="UYX838" s="163"/>
      <c r="UYY838" s="163"/>
      <c r="UYZ838" s="163"/>
      <c r="UZA838" s="163"/>
      <c r="UZB838" s="163"/>
      <c r="UZC838" s="163"/>
      <c r="UZD838" s="163"/>
      <c r="UZE838" s="163"/>
      <c r="UZF838" s="163"/>
      <c r="UZG838" s="163"/>
      <c r="UZH838" s="163"/>
      <c r="UZI838" s="163"/>
      <c r="UZJ838" s="163"/>
      <c r="UZK838" s="163"/>
      <c r="UZL838" s="163"/>
      <c r="UZM838" s="163"/>
      <c r="UZN838" s="163"/>
      <c r="UZO838" s="163"/>
      <c r="UZP838" s="163"/>
      <c r="UZQ838" s="163"/>
      <c r="UZR838" s="163"/>
      <c r="UZS838" s="163"/>
      <c r="UZT838" s="163"/>
      <c r="UZU838" s="163"/>
      <c r="UZV838" s="163"/>
      <c r="UZW838" s="163"/>
      <c r="UZX838" s="163"/>
      <c r="UZY838" s="163"/>
      <c r="UZZ838" s="163"/>
      <c r="VAA838" s="163"/>
      <c r="VAB838" s="163"/>
      <c r="VAC838" s="163"/>
      <c r="VAD838" s="163"/>
      <c r="VAE838" s="163"/>
      <c r="VAF838" s="163"/>
      <c r="VAG838" s="163"/>
      <c r="VAH838" s="163"/>
      <c r="VAI838" s="163"/>
      <c r="VAJ838" s="163"/>
      <c r="VAK838" s="163"/>
      <c r="VAL838" s="163"/>
      <c r="VAM838" s="163"/>
      <c r="VAN838" s="163"/>
      <c r="VAO838" s="163"/>
      <c r="VAP838" s="163"/>
      <c r="VAQ838" s="163"/>
      <c r="VAR838" s="163"/>
      <c r="VAS838" s="163"/>
      <c r="VAT838" s="163"/>
      <c r="VAU838" s="163"/>
      <c r="VAV838" s="163"/>
      <c r="VAW838" s="163"/>
      <c r="VAX838" s="163"/>
      <c r="VAY838" s="163"/>
      <c r="VAZ838" s="163"/>
      <c r="VBA838" s="163"/>
      <c r="VBB838" s="163"/>
      <c r="VBC838" s="163"/>
      <c r="VBD838" s="163"/>
      <c r="VBE838" s="163"/>
      <c r="VBF838" s="163"/>
      <c r="VBG838" s="163"/>
      <c r="VBH838" s="163"/>
      <c r="VBI838" s="163"/>
      <c r="VBJ838" s="163"/>
      <c r="VBK838" s="163"/>
      <c r="VBL838" s="163"/>
      <c r="VBM838" s="163"/>
      <c r="VBN838" s="163"/>
      <c r="VBO838" s="163"/>
      <c r="VBP838" s="163"/>
      <c r="VBQ838" s="163"/>
      <c r="VBR838" s="163"/>
      <c r="VBS838" s="163"/>
      <c r="VBT838" s="163"/>
      <c r="VBU838" s="163"/>
      <c r="VBV838" s="163"/>
      <c r="VBW838" s="163"/>
      <c r="VBX838" s="163"/>
      <c r="VBY838" s="163"/>
      <c r="VBZ838" s="163"/>
      <c r="VCA838" s="163"/>
      <c r="VCB838" s="163"/>
      <c r="VCC838" s="163"/>
      <c r="VCD838" s="163"/>
      <c r="VCE838" s="163"/>
      <c r="VCF838" s="163"/>
      <c r="VCG838" s="163"/>
      <c r="VCH838" s="163"/>
      <c r="VCI838" s="163"/>
      <c r="VCJ838" s="163"/>
      <c r="VCK838" s="163"/>
      <c r="VCL838" s="163"/>
      <c r="VCM838" s="163"/>
      <c r="VCN838" s="163"/>
      <c r="VCO838" s="163"/>
      <c r="VCP838" s="163"/>
      <c r="VCQ838" s="163"/>
      <c r="VCR838" s="163"/>
      <c r="VCS838" s="163"/>
      <c r="VCT838" s="163"/>
      <c r="VCU838" s="163"/>
      <c r="VCV838" s="163"/>
      <c r="VCW838" s="163"/>
      <c r="VCX838" s="163"/>
      <c r="VCY838" s="163"/>
      <c r="VCZ838" s="163"/>
      <c r="VDA838" s="163"/>
      <c r="VDB838" s="163"/>
      <c r="VDC838" s="163"/>
      <c r="VDD838" s="163"/>
      <c r="VDE838" s="163"/>
      <c r="VDF838" s="163"/>
      <c r="VDG838" s="163"/>
      <c r="VDH838" s="163"/>
      <c r="VDI838" s="163"/>
      <c r="VDJ838" s="163"/>
      <c r="VDK838" s="163"/>
      <c r="VDL838" s="163"/>
      <c r="VDM838" s="163"/>
      <c r="VDN838" s="163"/>
      <c r="VDO838" s="163"/>
      <c r="VDP838" s="163"/>
      <c r="VDQ838" s="163"/>
      <c r="VDR838" s="163"/>
      <c r="VDS838" s="163"/>
      <c r="VDT838" s="163"/>
      <c r="VDU838" s="163"/>
      <c r="VDV838" s="163"/>
      <c r="VDW838" s="163"/>
      <c r="VDX838" s="163"/>
      <c r="VDY838" s="163"/>
      <c r="VDZ838" s="163"/>
      <c r="VEA838" s="163"/>
      <c r="VEB838" s="163"/>
      <c r="VEC838" s="163"/>
      <c r="VED838" s="163"/>
      <c r="VEE838" s="163"/>
      <c r="VEF838" s="163"/>
      <c r="VEG838" s="163"/>
      <c r="VEH838" s="163"/>
      <c r="VEI838" s="163"/>
      <c r="VEJ838" s="163"/>
      <c r="VEK838" s="163"/>
      <c r="VEL838" s="163"/>
      <c r="VEM838" s="163"/>
      <c r="VEN838" s="163"/>
      <c r="VEO838" s="163"/>
      <c r="VEP838" s="163"/>
      <c r="VEQ838" s="163"/>
      <c r="VER838" s="163"/>
      <c r="VES838" s="163"/>
      <c r="VET838" s="163"/>
      <c r="VEU838" s="163"/>
      <c r="VEV838" s="163"/>
      <c r="VEW838" s="163"/>
      <c r="VEX838" s="163"/>
      <c r="VEY838" s="163"/>
      <c r="VEZ838" s="163"/>
      <c r="VFA838" s="163"/>
      <c r="VFB838" s="163"/>
      <c r="VFC838" s="163"/>
      <c r="VFD838" s="163"/>
      <c r="VFE838" s="163"/>
      <c r="VFF838" s="163"/>
      <c r="VFG838" s="163"/>
      <c r="VFH838" s="163"/>
      <c r="VFI838" s="163"/>
      <c r="VFJ838" s="163"/>
      <c r="VFK838" s="163"/>
      <c r="VFL838" s="163"/>
      <c r="VFM838" s="163"/>
      <c r="VFN838" s="163"/>
      <c r="VFO838" s="163"/>
      <c r="VFP838" s="163"/>
      <c r="VFQ838" s="163"/>
      <c r="VFR838" s="163"/>
      <c r="VFS838" s="163"/>
      <c r="VFT838" s="163"/>
      <c r="VFU838" s="163"/>
      <c r="VFV838" s="163"/>
      <c r="VFW838" s="163"/>
      <c r="VFX838" s="163"/>
      <c r="VFY838" s="163"/>
      <c r="VFZ838" s="163"/>
      <c r="VGA838" s="163"/>
      <c r="VGB838" s="163"/>
      <c r="VGC838" s="163"/>
      <c r="VGD838" s="163"/>
      <c r="VGE838" s="163"/>
      <c r="VGF838" s="163"/>
      <c r="VGG838" s="163"/>
      <c r="VGH838" s="163"/>
      <c r="VGI838" s="163"/>
      <c r="VGJ838" s="163"/>
      <c r="VGK838" s="163"/>
      <c r="VGL838" s="163"/>
      <c r="VGM838" s="163"/>
      <c r="VGN838" s="163"/>
      <c r="VGO838" s="163"/>
      <c r="VGP838" s="163"/>
      <c r="VGQ838" s="163"/>
      <c r="VGR838" s="163"/>
      <c r="VGS838" s="163"/>
      <c r="VGT838" s="163"/>
      <c r="VGU838" s="163"/>
      <c r="VGV838" s="163"/>
      <c r="VGW838" s="163"/>
      <c r="VGX838" s="163"/>
      <c r="VGY838" s="163"/>
      <c r="VGZ838" s="163"/>
      <c r="VHA838" s="163"/>
      <c r="VHB838" s="163"/>
      <c r="VHC838" s="163"/>
      <c r="VHD838" s="163"/>
      <c r="VHE838" s="163"/>
      <c r="VHF838" s="163"/>
      <c r="VHG838" s="163"/>
      <c r="VHH838" s="163"/>
      <c r="VHI838" s="163"/>
      <c r="VHJ838" s="163"/>
      <c r="VHK838" s="163"/>
      <c r="VHL838" s="163"/>
      <c r="VHM838" s="163"/>
      <c r="VHN838" s="163"/>
      <c r="VHO838" s="163"/>
      <c r="VHP838" s="163"/>
      <c r="VHQ838" s="163"/>
      <c r="VHR838" s="163"/>
      <c r="VHS838" s="163"/>
      <c r="VHT838" s="163"/>
      <c r="VHU838" s="163"/>
      <c r="VHV838" s="163"/>
      <c r="VHW838" s="163"/>
      <c r="VHX838" s="163"/>
      <c r="VHY838" s="163"/>
      <c r="VHZ838" s="163"/>
      <c r="VIA838" s="163"/>
      <c r="VIB838" s="163"/>
      <c r="VIC838" s="163"/>
      <c r="VID838" s="163"/>
      <c r="VIE838" s="163"/>
      <c r="VIF838" s="163"/>
      <c r="VIG838" s="163"/>
      <c r="VIH838" s="163"/>
      <c r="VII838" s="163"/>
      <c r="VIJ838" s="163"/>
      <c r="VIK838" s="163"/>
      <c r="VIL838" s="163"/>
      <c r="VIM838" s="163"/>
      <c r="VIN838" s="163"/>
      <c r="VIO838" s="163"/>
      <c r="VIP838" s="163"/>
      <c r="VIQ838" s="163"/>
      <c r="VIR838" s="163"/>
      <c r="VIS838" s="163"/>
      <c r="VIT838" s="163"/>
      <c r="VIU838" s="163"/>
      <c r="VIV838" s="163"/>
      <c r="VIW838" s="163"/>
      <c r="VIX838" s="163"/>
      <c r="VIY838" s="163"/>
      <c r="VIZ838" s="163"/>
      <c r="VJA838" s="163"/>
      <c r="VJB838" s="163"/>
      <c r="VJC838" s="163"/>
      <c r="VJD838" s="163"/>
      <c r="VJE838" s="163"/>
      <c r="VJF838" s="163"/>
      <c r="VJG838" s="163"/>
      <c r="VJH838" s="163"/>
      <c r="VJI838" s="163"/>
      <c r="VJJ838" s="163"/>
      <c r="VJK838" s="163"/>
      <c r="VJL838" s="163"/>
      <c r="VJM838" s="163"/>
      <c r="VJN838" s="163"/>
      <c r="VJO838" s="163"/>
      <c r="VJP838" s="163"/>
      <c r="VJQ838" s="163"/>
      <c r="VJR838" s="163"/>
      <c r="VJS838" s="163"/>
      <c r="VJT838" s="163"/>
      <c r="VJU838" s="163"/>
      <c r="VJV838" s="163"/>
      <c r="VJW838" s="163"/>
      <c r="VJX838" s="163"/>
      <c r="VJY838" s="163"/>
      <c r="VJZ838" s="163"/>
      <c r="VKA838" s="163"/>
      <c r="VKB838" s="163"/>
      <c r="VKC838" s="163"/>
      <c r="VKD838" s="163"/>
      <c r="VKE838" s="163"/>
      <c r="VKF838" s="163"/>
      <c r="VKG838" s="163"/>
      <c r="VKH838" s="163"/>
      <c r="VKI838" s="163"/>
      <c r="VKJ838" s="163"/>
      <c r="VKK838" s="163"/>
      <c r="VKL838" s="163"/>
      <c r="VKM838" s="163"/>
      <c r="VKN838" s="163"/>
      <c r="VKO838" s="163"/>
      <c r="VKP838" s="163"/>
      <c r="VKQ838" s="163"/>
      <c r="VKR838" s="163"/>
      <c r="VKS838" s="163"/>
      <c r="VKT838" s="163"/>
      <c r="VKU838" s="163"/>
      <c r="VKV838" s="163"/>
      <c r="VKW838" s="163"/>
      <c r="VKX838" s="163"/>
      <c r="VKY838" s="163"/>
      <c r="VKZ838" s="163"/>
      <c r="VLA838" s="163"/>
      <c r="VLB838" s="163"/>
      <c r="VLC838" s="163"/>
      <c r="VLD838" s="163"/>
      <c r="VLE838" s="163"/>
      <c r="VLF838" s="163"/>
      <c r="VLG838" s="163"/>
      <c r="VLH838" s="163"/>
      <c r="VLI838" s="163"/>
      <c r="VLJ838" s="163"/>
      <c r="VLK838" s="163"/>
      <c r="VLL838" s="163"/>
      <c r="VLM838" s="163"/>
      <c r="VLN838" s="163"/>
      <c r="VLO838" s="163"/>
      <c r="VLP838" s="163"/>
      <c r="VLQ838" s="163"/>
      <c r="VLR838" s="163"/>
      <c r="VLS838" s="163"/>
      <c r="VLT838" s="163"/>
      <c r="VLU838" s="163"/>
      <c r="VLV838" s="163"/>
      <c r="VLW838" s="163"/>
      <c r="VLX838" s="163"/>
      <c r="VLY838" s="163"/>
      <c r="VLZ838" s="163"/>
      <c r="VMA838" s="163"/>
      <c r="VMB838" s="163"/>
      <c r="VMC838" s="163"/>
      <c r="VMD838" s="163"/>
      <c r="VME838" s="163"/>
      <c r="VMF838" s="163"/>
      <c r="VMG838" s="163"/>
      <c r="VMH838" s="163"/>
      <c r="VMI838" s="163"/>
      <c r="VMJ838" s="163"/>
      <c r="VMK838" s="163"/>
      <c r="VML838" s="163"/>
      <c r="VMM838" s="163"/>
      <c r="VMN838" s="163"/>
      <c r="VMO838" s="163"/>
      <c r="VMP838" s="163"/>
      <c r="VMQ838" s="163"/>
      <c r="VMR838" s="163"/>
      <c r="VMS838" s="163"/>
      <c r="VMT838" s="163"/>
      <c r="VMU838" s="163"/>
      <c r="VMV838" s="163"/>
      <c r="VMW838" s="163"/>
      <c r="VMX838" s="163"/>
      <c r="VMY838" s="163"/>
      <c r="VMZ838" s="163"/>
      <c r="VNA838" s="163"/>
      <c r="VNB838" s="163"/>
      <c r="VNC838" s="163"/>
      <c r="VND838" s="163"/>
      <c r="VNE838" s="163"/>
      <c r="VNF838" s="163"/>
      <c r="VNG838" s="163"/>
      <c r="VNH838" s="163"/>
      <c r="VNI838" s="163"/>
      <c r="VNJ838" s="163"/>
      <c r="VNK838" s="163"/>
      <c r="VNL838" s="163"/>
      <c r="VNM838" s="163"/>
      <c r="VNN838" s="163"/>
      <c r="VNO838" s="163"/>
      <c r="VNP838" s="163"/>
      <c r="VNQ838" s="163"/>
      <c r="VNR838" s="163"/>
      <c r="VNS838" s="163"/>
      <c r="VNT838" s="163"/>
      <c r="VNU838" s="163"/>
      <c r="VNV838" s="163"/>
      <c r="VNW838" s="163"/>
      <c r="VNX838" s="163"/>
      <c r="VNY838" s="163"/>
      <c r="VNZ838" s="163"/>
      <c r="VOA838" s="163"/>
      <c r="VOB838" s="163"/>
      <c r="VOC838" s="163"/>
      <c r="VOD838" s="163"/>
      <c r="VOE838" s="163"/>
      <c r="VOF838" s="163"/>
      <c r="VOG838" s="163"/>
      <c r="VOH838" s="163"/>
      <c r="VOI838" s="163"/>
      <c r="VOJ838" s="163"/>
      <c r="VOK838" s="163"/>
      <c r="VOL838" s="163"/>
      <c r="VOM838" s="163"/>
      <c r="VON838" s="163"/>
      <c r="VOO838" s="163"/>
      <c r="VOP838" s="163"/>
      <c r="VOQ838" s="163"/>
      <c r="VOR838" s="163"/>
      <c r="VOS838" s="163"/>
      <c r="VOT838" s="163"/>
      <c r="VOU838" s="163"/>
      <c r="VOV838" s="163"/>
      <c r="VOW838" s="163"/>
      <c r="VOX838" s="163"/>
      <c r="VOY838" s="163"/>
      <c r="VOZ838" s="163"/>
      <c r="VPA838" s="163"/>
      <c r="VPB838" s="163"/>
      <c r="VPC838" s="163"/>
      <c r="VPD838" s="163"/>
      <c r="VPE838" s="163"/>
      <c r="VPF838" s="163"/>
      <c r="VPG838" s="163"/>
      <c r="VPH838" s="163"/>
      <c r="VPI838" s="163"/>
      <c r="VPJ838" s="163"/>
      <c r="VPK838" s="163"/>
      <c r="VPL838" s="163"/>
      <c r="VPM838" s="163"/>
      <c r="VPN838" s="163"/>
      <c r="VPO838" s="163"/>
      <c r="VPP838" s="163"/>
      <c r="VPQ838" s="163"/>
      <c r="VPR838" s="163"/>
      <c r="VPS838" s="163"/>
      <c r="VPT838" s="163"/>
      <c r="VPU838" s="163"/>
      <c r="VPV838" s="163"/>
      <c r="VPW838" s="163"/>
      <c r="VPX838" s="163"/>
      <c r="VPY838" s="163"/>
      <c r="VPZ838" s="163"/>
      <c r="VQA838" s="163"/>
      <c r="VQB838" s="163"/>
      <c r="VQC838" s="163"/>
      <c r="VQD838" s="163"/>
      <c r="VQE838" s="163"/>
      <c r="VQF838" s="163"/>
      <c r="VQG838" s="163"/>
      <c r="VQH838" s="163"/>
      <c r="VQI838" s="163"/>
      <c r="VQJ838" s="163"/>
      <c r="VQK838" s="163"/>
      <c r="VQL838" s="163"/>
      <c r="VQM838" s="163"/>
      <c r="VQN838" s="163"/>
      <c r="VQO838" s="163"/>
      <c r="VQP838" s="163"/>
      <c r="VQQ838" s="163"/>
      <c r="VQR838" s="163"/>
      <c r="VQS838" s="163"/>
      <c r="VQT838" s="163"/>
      <c r="VQU838" s="163"/>
      <c r="VQV838" s="163"/>
      <c r="VQW838" s="163"/>
      <c r="VQX838" s="163"/>
      <c r="VQY838" s="163"/>
      <c r="VQZ838" s="163"/>
      <c r="VRA838" s="163"/>
      <c r="VRB838" s="163"/>
      <c r="VRC838" s="163"/>
      <c r="VRD838" s="163"/>
      <c r="VRE838" s="163"/>
      <c r="VRF838" s="163"/>
      <c r="VRG838" s="163"/>
      <c r="VRH838" s="163"/>
      <c r="VRI838" s="163"/>
      <c r="VRJ838" s="163"/>
      <c r="VRK838" s="163"/>
      <c r="VRL838" s="163"/>
      <c r="VRM838" s="163"/>
      <c r="VRN838" s="163"/>
      <c r="VRO838" s="163"/>
      <c r="VRP838" s="163"/>
      <c r="VRQ838" s="163"/>
      <c r="VRR838" s="163"/>
      <c r="VRS838" s="163"/>
      <c r="VRT838" s="163"/>
      <c r="VRU838" s="163"/>
      <c r="VRV838" s="163"/>
      <c r="VRW838" s="163"/>
      <c r="VRX838" s="163"/>
      <c r="VRY838" s="163"/>
      <c r="VRZ838" s="163"/>
      <c r="VSA838" s="163"/>
      <c r="VSB838" s="163"/>
      <c r="VSC838" s="163"/>
      <c r="VSD838" s="163"/>
      <c r="VSE838" s="163"/>
      <c r="VSF838" s="163"/>
      <c r="VSG838" s="163"/>
      <c r="VSH838" s="163"/>
      <c r="VSI838" s="163"/>
      <c r="VSJ838" s="163"/>
      <c r="VSK838" s="163"/>
      <c r="VSL838" s="163"/>
      <c r="VSM838" s="163"/>
      <c r="VSN838" s="163"/>
      <c r="VSO838" s="163"/>
      <c r="VSP838" s="163"/>
      <c r="VSQ838" s="163"/>
      <c r="VSR838" s="163"/>
      <c r="VSS838" s="163"/>
      <c r="VST838" s="163"/>
      <c r="VSU838" s="163"/>
      <c r="VSV838" s="163"/>
      <c r="VSW838" s="163"/>
      <c r="VSX838" s="163"/>
      <c r="VSY838" s="163"/>
      <c r="VSZ838" s="163"/>
      <c r="VTA838" s="163"/>
      <c r="VTB838" s="163"/>
      <c r="VTC838" s="163"/>
      <c r="VTD838" s="163"/>
      <c r="VTE838" s="163"/>
      <c r="VTF838" s="163"/>
      <c r="VTG838" s="163"/>
      <c r="VTH838" s="163"/>
      <c r="VTI838" s="163"/>
      <c r="VTJ838" s="163"/>
      <c r="VTK838" s="163"/>
      <c r="VTL838" s="163"/>
      <c r="VTM838" s="163"/>
      <c r="VTN838" s="163"/>
      <c r="VTO838" s="163"/>
      <c r="VTP838" s="163"/>
      <c r="VTQ838" s="163"/>
      <c r="VTR838" s="163"/>
      <c r="VTS838" s="163"/>
      <c r="VTT838" s="163"/>
      <c r="VTU838" s="163"/>
      <c r="VTV838" s="163"/>
      <c r="VTW838" s="163"/>
      <c r="VTX838" s="163"/>
      <c r="VTY838" s="163"/>
      <c r="VTZ838" s="163"/>
      <c r="VUA838" s="163"/>
      <c r="VUB838" s="163"/>
      <c r="VUC838" s="163"/>
      <c r="VUD838" s="163"/>
      <c r="VUE838" s="163"/>
      <c r="VUF838" s="163"/>
      <c r="VUG838" s="163"/>
      <c r="VUH838" s="163"/>
      <c r="VUI838" s="163"/>
      <c r="VUJ838" s="163"/>
      <c r="VUK838" s="163"/>
      <c r="VUL838" s="163"/>
      <c r="VUM838" s="163"/>
      <c r="VUN838" s="163"/>
      <c r="VUO838" s="163"/>
      <c r="VUP838" s="163"/>
      <c r="VUQ838" s="163"/>
      <c r="VUR838" s="163"/>
      <c r="VUS838" s="163"/>
      <c r="VUT838" s="163"/>
      <c r="VUU838" s="163"/>
      <c r="VUV838" s="163"/>
      <c r="VUW838" s="163"/>
      <c r="VUX838" s="163"/>
      <c r="VUY838" s="163"/>
      <c r="VUZ838" s="163"/>
      <c r="VVA838" s="163"/>
      <c r="VVB838" s="163"/>
      <c r="VVC838" s="163"/>
      <c r="VVD838" s="163"/>
      <c r="VVE838" s="163"/>
      <c r="VVF838" s="163"/>
      <c r="VVG838" s="163"/>
      <c r="VVH838" s="163"/>
      <c r="VVI838" s="163"/>
      <c r="VVJ838" s="163"/>
      <c r="VVK838" s="163"/>
      <c r="VVL838" s="163"/>
      <c r="VVM838" s="163"/>
      <c r="VVN838" s="163"/>
      <c r="VVO838" s="163"/>
      <c r="VVP838" s="163"/>
      <c r="VVQ838" s="163"/>
      <c r="VVR838" s="163"/>
      <c r="VVS838" s="163"/>
      <c r="VVT838" s="163"/>
      <c r="VVU838" s="163"/>
      <c r="VVV838" s="163"/>
      <c r="VVW838" s="163"/>
      <c r="VVX838" s="163"/>
      <c r="VVY838" s="163"/>
      <c r="VVZ838" s="163"/>
      <c r="VWA838" s="163"/>
      <c r="VWB838" s="163"/>
      <c r="VWC838" s="163"/>
      <c r="VWD838" s="163"/>
      <c r="VWE838" s="163"/>
      <c r="VWF838" s="163"/>
      <c r="VWG838" s="163"/>
      <c r="VWH838" s="163"/>
      <c r="VWI838" s="163"/>
      <c r="VWJ838" s="163"/>
      <c r="VWK838" s="163"/>
      <c r="VWL838" s="163"/>
      <c r="VWM838" s="163"/>
      <c r="VWN838" s="163"/>
      <c r="VWO838" s="163"/>
      <c r="VWP838" s="163"/>
      <c r="VWQ838" s="163"/>
      <c r="VWR838" s="163"/>
      <c r="VWS838" s="163"/>
      <c r="VWT838" s="163"/>
      <c r="VWU838" s="163"/>
      <c r="VWV838" s="163"/>
      <c r="VWW838" s="163"/>
      <c r="VWX838" s="163"/>
      <c r="VWY838" s="163"/>
      <c r="VWZ838" s="163"/>
      <c r="VXA838" s="163"/>
      <c r="VXB838" s="163"/>
      <c r="VXC838" s="163"/>
      <c r="VXD838" s="163"/>
      <c r="VXE838" s="163"/>
      <c r="VXF838" s="163"/>
      <c r="VXG838" s="163"/>
      <c r="VXH838" s="163"/>
      <c r="VXI838" s="163"/>
      <c r="VXJ838" s="163"/>
      <c r="VXK838" s="163"/>
      <c r="VXL838" s="163"/>
      <c r="VXM838" s="163"/>
      <c r="VXN838" s="163"/>
      <c r="VXO838" s="163"/>
      <c r="VXP838" s="163"/>
      <c r="VXQ838" s="163"/>
      <c r="VXR838" s="163"/>
      <c r="VXS838" s="163"/>
      <c r="VXT838" s="163"/>
      <c r="VXU838" s="163"/>
      <c r="VXV838" s="163"/>
      <c r="VXW838" s="163"/>
      <c r="VXX838" s="163"/>
      <c r="VXY838" s="163"/>
      <c r="VXZ838" s="163"/>
      <c r="VYA838" s="163"/>
      <c r="VYB838" s="163"/>
      <c r="VYC838" s="163"/>
      <c r="VYD838" s="163"/>
      <c r="VYE838" s="163"/>
      <c r="VYF838" s="163"/>
      <c r="VYG838" s="163"/>
      <c r="VYH838" s="163"/>
      <c r="VYI838" s="163"/>
      <c r="VYJ838" s="163"/>
      <c r="VYK838" s="163"/>
      <c r="VYL838" s="163"/>
      <c r="VYM838" s="163"/>
      <c r="VYN838" s="163"/>
      <c r="VYO838" s="163"/>
      <c r="VYP838" s="163"/>
      <c r="VYQ838" s="163"/>
      <c r="VYR838" s="163"/>
      <c r="VYS838" s="163"/>
      <c r="VYT838" s="163"/>
      <c r="VYU838" s="163"/>
      <c r="VYV838" s="163"/>
      <c r="VYW838" s="163"/>
      <c r="VYX838" s="163"/>
      <c r="VYY838" s="163"/>
      <c r="VYZ838" s="163"/>
      <c r="VZA838" s="163"/>
      <c r="VZB838" s="163"/>
      <c r="VZC838" s="163"/>
      <c r="VZD838" s="163"/>
      <c r="VZE838" s="163"/>
      <c r="VZF838" s="163"/>
      <c r="VZG838" s="163"/>
      <c r="VZH838" s="163"/>
      <c r="VZI838" s="163"/>
      <c r="VZJ838" s="163"/>
      <c r="VZK838" s="163"/>
      <c r="VZL838" s="163"/>
      <c r="VZM838" s="163"/>
      <c r="VZN838" s="163"/>
      <c r="VZO838" s="163"/>
      <c r="VZP838" s="163"/>
      <c r="VZQ838" s="163"/>
      <c r="VZR838" s="163"/>
      <c r="VZS838" s="163"/>
      <c r="VZT838" s="163"/>
      <c r="VZU838" s="163"/>
      <c r="VZV838" s="163"/>
      <c r="VZW838" s="163"/>
      <c r="VZX838" s="163"/>
      <c r="VZY838" s="163"/>
      <c r="VZZ838" s="163"/>
      <c r="WAA838" s="163"/>
      <c r="WAB838" s="163"/>
      <c r="WAC838" s="163"/>
      <c r="WAD838" s="163"/>
      <c r="WAE838" s="163"/>
      <c r="WAF838" s="163"/>
      <c r="WAG838" s="163"/>
      <c r="WAH838" s="163"/>
      <c r="WAI838" s="163"/>
      <c r="WAJ838" s="163"/>
      <c r="WAK838" s="163"/>
      <c r="WAL838" s="163"/>
      <c r="WAM838" s="163"/>
      <c r="WAN838" s="163"/>
      <c r="WAO838" s="163"/>
      <c r="WAP838" s="163"/>
      <c r="WAQ838" s="163"/>
      <c r="WAR838" s="163"/>
      <c r="WAS838" s="163"/>
      <c r="WAT838" s="163"/>
      <c r="WAU838" s="163"/>
      <c r="WAV838" s="163"/>
      <c r="WAW838" s="163"/>
      <c r="WAX838" s="163"/>
      <c r="WAY838" s="163"/>
      <c r="WAZ838" s="163"/>
      <c r="WBA838" s="163"/>
      <c r="WBB838" s="163"/>
      <c r="WBC838" s="163"/>
      <c r="WBD838" s="163"/>
      <c r="WBE838" s="163"/>
      <c r="WBF838" s="163"/>
      <c r="WBG838" s="163"/>
      <c r="WBH838" s="163"/>
      <c r="WBI838" s="163"/>
      <c r="WBJ838" s="163"/>
      <c r="WBK838" s="163"/>
      <c r="WBL838" s="163"/>
      <c r="WBM838" s="163"/>
      <c r="WBN838" s="163"/>
      <c r="WBO838" s="163"/>
      <c r="WBP838" s="163"/>
      <c r="WBQ838" s="163"/>
      <c r="WBR838" s="163"/>
      <c r="WBS838" s="163"/>
      <c r="WBT838" s="163"/>
      <c r="WBU838" s="163"/>
      <c r="WBV838" s="163"/>
      <c r="WBW838" s="163"/>
      <c r="WBX838" s="163"/>
      <c r="WBY838" s="163"/>
      <c r="WBZ838" s="163"/>
      <c r="WCA838" s="163"/>
      <c r="WCB838" s="163"/>
      <c r="WCC838" s="163"/>
      <c r="WCD838" s="163"/>
      <c r="WCE838" s="163"/>
      <c r="WCF838" s="163"/>
      <c r="WCG838" s="163"/>
      <c r="WCH838" s="163"/>
      <c r="WCI838" s="163"/>
      <c r="WCJ838" s="163"/>
      <c r="WCK838" s="163"/>
      <c r="WCL838" s="163"/>
      <c r="WCM838" s="163"/>
      <c r="WCN838" s="163"/>
      <c r="WCO838" s="163"/>
      <c r="WCP838" s="163"/>
      <c r="WCQ838" s="163"/>
      <c r="WCR838" s="163"/>
      <c r="WCS838" s="163"/>
      <c r="WCT838" s="163"/>
      <c r="WCU838" s="163"/>
      <c r="WCV838" s="163"/>
      <c r="WCW838" s="163"/>
      <c r="WCX838" s="163"/>
      <c r="WCY838" s="163"/>
      <c r="WCZ838" s="163"/>
      <c r="WDA838" s="163"/>
      <c r="WDB838" s="163"/>
      <c r="WDC838" s="163"/>
      <c r="WDD838" s="163"/>
      <c r="WDE838" s="163"/>
      <c r="WDF838" s="163"/>
      <c r="WDG838" s="163"/>
      <c r="WDH838" s="163"/>
      <c r="WDI838" s="163"/>
      <c r="WDJ838" s="163"/>
      <c r="WDK838" s="163"/>
      <c r="WDL838" s="163"/>
      <c r="WDM838" s="163"/>
      <c r="WDN838" s="163"/>
      <c r="WDO838" s="163"/>
      <c r="WDP838" s="163"/>
      <c r="WDQ838" s="163"/>
      <c r="WDR838" s="163"/>
      <c r="WDS838" s="163"/>
      <c r="WDT838" s="163"/>
      <c r="WDU838" s="163"/>
      <c r="WDV838" s="163"/>
      <c r="WDW838" s="163"/>
      <c r="WDX838" s="163"/>
      <c r="WDY838" s="163"/>
      <c r="WDZ838" s="163"/>
      <c r="WEA838" s="163"/>
      <c r="WEB838" s="163"/>
      <c r="WEC838" s="163"/>
      <c r="WED838" s="163"/>
      <c r="WEE838" s="163"/>
      <c r="WEF838" s="163"/>
      <c r="WEG838" s="163"/>
      <c r="WEH838" s="163"/>
      <c r="WEI838" s="163"/>
      <c r="WEJ838" s="163"/>
      <c r="WEK838" s="163"/>
      <c r="WEL838" s="163"/>
      <c r="WEM838" s="163"/>
      <c r="WEN838" s="163"/>
      <c r="WEO838" s="163"/>
      <c r="WEP838" s="163"/>
      <c r="WEQ838" s="163"/>
      <c r="WER838" s="163"/>
      <c r="WES838" s="163"/>
      <c r="WET838" s="163"/>
      <c r="WEU838" s="163"/>
      <c r="WEV838" s="163"/>
      <c r="WEW838" s="163"/>
      <c r="WEX838" s="163"/>
      <c r="WEY838" s="163"/>
      <c r="WEZ838" s="163"/>
      <c r="WFA838" s="163"/>
      <c r="WFB838" s="163"/>
      <c r="WFC838" s="163"/>
      <c r="WFD838" s="163"/>
      <c r="WFE838" s="163"/>
      <c r="WFF838" s="163"/>
      <c r="WFG838" s="163"/>
      <c r="WFH838" s="163"/>
      <c r="WFI838" s="163"/>
      <c r="WFJ838" s="163"/>
      <c r="WFK838" s="163"/>
      <c r="WFL838" s="163"/>
      <c r="WFM838" s="163"/>
      <c r="WFN838" s="163"/>
      <c r="WFO838" s="163"/>
      <c r="WFP838" s="163"/>
      <c r="WFQ838" s="163"/>
      <c r="WFR838" s="163"/>
      <c r="WFS838" s="163"/>
      <c r="WFT838" s="163"/>
      <c r="WFU838" s="163"/>
      <c r="WFV838" s="163"/>
      <c r="WFW838" s="163"/>
      <c r="WFX838" s="163"/>
      <c r="WFY838" s="163"/>
      <c r="WFZ838" s="163"/>
      <c r="WGA838" s="163"/>
      <c r="WGB838" s="163"/>
      <c r="WGC838" s="163"/>
      <c r="WGD838" s="163"/>
      <c r="WGE838" s="163"/>
      <c r="WGF838" s="163"/>
      <c r="WGG838" s="163"/>
      <c r="WGH838" s="163"/>
      <c r="WGI838" s="163"/>
      <c r="WGJ838" s="163"/>
      <c r="WGK838" s="163"/>
      <c r="WGL838" s="163"/>
      <c r="WGM838" s="163"/>
      <c r="WGN838" s="163"/>
      <c r="WGO838" s="163"/>
      <c r="WGP838" s="163"/>
      <c r="WGQ838" s="163"/>
      <c r="WGR838" s="163"/>
      <c r="WGS838" s="163"/>
      <c r="WGT838" s="163"/>
      <c r="WGU838" s="163"/>
      <c r="WGV838" s="163"/>
      <c r="WGW838" s="163"/>
      <c r="WGX838" s="163"/>
      <c r="WGY838" s="163"/>
      <c r="WGZ838" s="163"/>
      <c r="WHA838" s="163"/>
      <c r="WHB838" s="163"/>
      <c r="WHC838" s="163"/>
      <c r="WHD838" s="163"/>
      <c r="WHE838" s="163"/>
      <c r="WHF838" s="163"/>
      <c r="WHG838" s="163"/>
      <c r="WHH838" s="163"/>
      <c r="WHI838" s="163"/>
      <c r="WHJ838" s="163"/>
      <c r="WHK838" s="163"/>
      <c r="WHL838" s="163"/>
      <c r="WHM838" s="163"/>
      <c r="WHN838" s="163"/>
      <c r="WHO838" s="163"/>
      <c r="WHP838" s="163"/>
      <c r="WHQ838" s="163"/>
      <c r="WHR838" s="163"/>
      <c r="WHS838" s="163"/>
      <c r="WHT838" s="163"/>
      <c r="WHU838" s="163"/>
      <c r="WHV838" s="163"/>
      <c r="WHW838" s="163"/>
      <c r="WHX838" s="163"/>
      <c r="WHY838" s="163"/>
      <c r="WHZ838" s="163"/>
      <c r="WIA838" s="163"/>
      <c r="WIB838" s="163"/>
      <c r="WIC838" s="163"/>
      <c r="WID838" s="163"/>
      <c r="WIE838" s="163"/>
      <c r="WIF838" s="163"/>
      <c r="WIG838" s="163"/>
      <c r="WIH838" s="163"/>
      <c r="WII838" s="163"/>
      <c r="WIJ838" s="163"/>
      <c r="WIK838" s="163"/>
      <c r="WIL838" s="163"/>
      <c r="WIM838" s="163"/>
      <c r="WIN838" s="163"/>
      <c r="WIO838" s="163"/>
      <c r="WIP838" s="163"/>
      <c r="WIQ838" s="163"/>
      <c r="WIR838" s="163"/>
      <c r="WIS838" s="163"/>
      <c r="WIT838" s="163"/>
      <c r="WIU838" s="163"/>
      <c r="WIV838" s="163"/>
      <c r="WIW838" s="163"/>
      <c r="WIX838" s="163"/>
      <c r="WIY838" s="163"/>
      <c r="WIZ838" s="163"/>
      <c r="WJA838" s="163"/>
      <c r="WJB838" s="163"/>
      <c r="WJC838" s="163"/>
      <c r="WJD838" s="163"/>
      <c r="WJE838" s="163"/>
      <c r="WJF838" s="163"/>
      <c r="WJG838" s="163"/>
      <c r="WJH838" s="163"/>
      <c r="WJI838" s="163"/>
      <c r="WJJ838" s="163"/>
      <c r="WJK838" s="163"/>
      <c r="WJL838" s="163"/>
      <c r="WJM838" s="163"/>
      <c r="WJN838" s="163"/>
      <c r="WJO838" s="163"/>
      <c r="WJP838" s="163"/>
      <c r="WJQ838" s="163"/>
      <c r="WJR838" s="163"/>
      <c r="WJS838" s="163"/>
      <c r="WJT838" s="163"/>
      <c r="WJU838" s="163"/>
      <c r="WJV838" s="163"/>
      <c r="WJW838" s="163"/>
      <c r="WJX838" s="163"/>
      <c r="WJY838" s="163"/>
      <c r="WJZ838" s="163"/>
      <c r="WKA838" s="163"/>
      <c r="WKB838" s="163"/>
      <c r="WKC838" s="163"/>
      <c r="WKD838" s="163"/>
      <c r="WKE838" s="163"/>
      <c r="WKF838" s="163"/>
      <c r="WKG838" s="163"/>
      <c r="WKH838" s="163"/>
      <c r="WKI838" s="163"/>
      <c r="WKJ838" s="163"/>
      <c r="WKK838" s="163"/>
      <c r="WKL838" s="163"/>
      <c r="WKM838" s="163"/>
      <c r="WKN838" s="163"/>
      <c r="WKO838" s="163"/>
      <c r="WKP838" s="163"/>
      <c r="WKQ838" s="163"/>
      <c r="WKR838" s="163"/>
      <c r="WKS838" s="163"/>
      <c r="WKT838" s="163"/>
      <c r="WKU838" s="163"/>
      <c r="WKV838" s="163"/>
      <c r="WKW838" s="163"/>
      <c r="WKX838" s="163"/>
      <c r="WKY838" s="163"/>
      <c r="WKZ838" s="163"/>
      <c r="WLA838" s="163"/>
      <c r="WLB838" s="163"/>
      <c r="WLC838" s="163"/>
      <c r="WLD838" s="163"/>
      <c r="WLE838" s="163"/>
      <c r="WLF838" s="163"/>
      <c r="WLG838" s="163"/>
      <c r="WLH838" s="163"/>
      <c r="WLI838" s="163"/>
      <c r="WLJ838" s="163"/>
      <c r="WLK838" s="163"/>
      <c r="WLL838" s="163"/>
      <c r="WLM838" s="163"/>
      <c r="WLN838" s="163"/>
      <c r="WLO838" s="163"/>
      <c r="WLP838" s="163"/>
      <c r="WLQ838" s="163"/>
      <c r="WLR838" s="163"/>
      <c r="WLS838" s="163"/>
      <c r="WLT838" s="163"/>
      <c r="WLU838" s="163"/>
      <c r="WLV838" s="163"/>
      <c r="WLW838" s="163"/>
      <c r="WLX838" s="163"/>
      <c r="WLY838" s="163"/>
      <c r="WLZ838" s="163"/>
      <c r="WMA838" s="163"/>
      <c r="WMB838" s="163"/>
      <c r="WMC838" s="163"/>
      <c r="WMD838" s="163"/>
      <c r="WME838" s="163"/>
      <c r="WMF838" s="163"/>
      <c r="WMG838" s="163"/>
      <c r="WMH838" s="163"/>
      <c r="WMI838" s="163"/>
      <c r="WMJ838" s="163"/>
      <c r="WMK838" s="163"/>
      <c r="WML838" s="163"/>
      <c r="WMM838" s="163"/>
      <c r="WMN838" s="163"/>
      <c r="WMO838" s="163"/>
      <c r="WMP838" s="163"/>
      <c r="WMQ838" s="163"/>
      <c r="WMR838" s="163"/>
      <c r="WMS838" s="163"/>
      <c r="WMT838" s="163"/>
      <c r="WMU838" s="163"/>
      <c r="WMV838" s="163"/>
      <c r="WMW838" s="163"/>
      <c r="WMX838" s="163"/>
      <c r="WMY838" s="163"/>
      <c r="WMZ838" s="163"/>
      <c r="WNA838" s="163"/>
      <c r="WNB838" s="163"/>
      <c r="WNC838" s="163"/>
      <c r="WND838" s="163"/>
      <c r="WNE838" s="163"/>
      <c r="WNF838" s="163"/>
      <c r="WNG838" s="163"/>
      <c r="WNH838" s="163"/>
      <c r="WNI838" s="163"/>
      <c r="WNJ838" s="163"/>
      <c r="WNK838" s="163"/>
      <c r="WNL838" s="163"/>
      <c r="WNM838" s="163"/>
      <c r="WNN838" s="163"/>
      <c r="WNO838" s="163"/>
      <c r="WNP838" s="163"/>
      <c r="WNQ838" s="163"/>
      <c r="WNR838" s="163"/>
      <c r="WNS838" s="163"/>
      <c r="WNT838" s="163"/>
      <c r="WNU838" s="163"/>
      <c r="WNV838" s="163"/>
      <c r="WNW838" s="163"/>
      <c r="WNX838" s="163"/>
      <c r="WNY838" s="163"/>
      <c r="WNZ838" s="163"/>
      <c r="WOA838" s="163"/>
      <c r="WOB838" s="163"/>
      <c r="WOC838" s="163"/>
      <c r="WOD838" s="163"/>
      <c r="WOE838" s="163"/>
      <c r="WOF838" s="163"/>
      <c r="WOG838" s="163"/>
      <c r="WOH838" s="163"/>
      <c r="WOI838" s="163"/>
      <c r="WOJ838" s="163"/>
      <c r="WOK838" s="163"/>
      <c r="WOL838" s="163"/>
      <c r="WOM838" s="163"/>
      <c r="WON838" s="163"/>
      <c r="WOO838" s="163"/>
      <c r="WOP838" s="163"/>
      <c r="WOQ838" s="163"/>
      <c r="WOR838" s="163"/>
      <c r="WOS838" s="163"/>
      <c r="WOT838" s="163"/>
      <c r="WOU838" s="163"/>
      <c r="WOV838" s="163"/>
      <c r="WOW838" s="163"/>
      <c r="WOX838" s="163"/>
      <c r="WOY838" s="163"/>
      <c r="WOZ838" s="163"/>
      <c r="WPA838" s="163"/>
      <c r="WPB838" s="163"/>
      <c r="WPC838" s="163"/>
      <c r="WPD838" s="163"/>
      <c r="WPE838" s="163"/>
      <c r="WPF838" s="163"/>
      <c r="WPG838" s="163"/>
      <c r="WPH838" s="163"/>
      <c r="WPI838" s="163"/>
      <c r="WPJ838" s="163"/>
      <c r="WPK838" s="163"/>
      <c r="WPL838" s="163"/>
      <c r="WPM838" s="163"/>
      <c r="WPN838" s="163"/>
      <c r="WPO838" s="163"/>
      <c r="WPP838" s="163"/>
      <c r="WPQ838" s="163"/>
      <c r="WPR838" s="163"/>
      <c r="WPS838" s="163"/>
      <c r="WPT838" s="163"/>
      <c r="WPU838" s="163"/>
      <c r="WPV838" s="163"/>
      <c r="WPW838" s="163"/>
      <c r="WPX838" s="163"/>
      <c r="WPY838" s="163"/>
      <c r="WPZ838" s="163"/>
      <c r="WQA838" s="163"/>
      <c r="WQB838" s="163"/>
      <c r="WQC838" s="163"/>
      <c r="WQD838" s="163"/>
      <c r="WQE838" s="163"/>
      <c r="WQF838" s="163"/>
      <c r="WQG838" s="163"/>
      <c r="WQH838" s="163"/>
      <c r="WQI838" s="163"/>
      <c r="WQJ838" s="163"/>
      <c r="WQK838" s="163"/>
      <c r="WQL838" s="163"/>
      <c r="WQM838" s="163"/>
      <c r="WQN838" s="163"/>
      <c r="WQO838" s="163"/>
      <c r="WQP838" s="163"/>
      <c r="WQQ838" s="163"/>
      <c r="WQR838" s="163"/>
      <c r="WQS838" s="163"/>
      <c r="WQT838" s="163"/>
      <c r="WQU838" s="163"/>
      <c r="WQV838" s="163"/>
      <c r="WQW838" s="163"/>
      <c r="WQX838" s="163"/>
      <c r="WQY838" s="163"/>
      <c r="WQZ838" s="163"/>
      <c r="WRA838" s="163"/>
      <c r="WRB838" s="163"/>
      <c r="WRC838" s="163"/>
      <c r="WRD838" s="163"/>
      <c r="WRE838" s="163"/>
      <c r="WRF838" s="163"/>
      <c r="WRG838" s="163"/>
      <c r="WRH838" s="163"/>
      <c r="WRI838" s="163"/>
      <c r="WRJ838" s="163"/>
      <c r="WRK838" s="163"/>
      <c r="WRL838" s="163"/>
      <c r="WRM838" s="163"/>
      <c r="WRN838" s="163"/>
      <c r="WRO838" s="163"/>
      <c r="WRP838" s="163"/>
      <c r="WRQ838" s="163"/>
      <c r="WRR838" s="163"/>
      <c r="WRS838" s="163"/>
      <c r="WRT838" s="163"/>
      <c r="WRU838" s="163"/>
      <c r="WRV838" s="163"/>
      <c r="WRW838" s="163"/>
      <c r="WRX838" s="163"/>
      <c r="WRY838" s="163"/>
      <c r="WRZ838" s="163"/>
      <c r="WSA838" s="163"/>
      <c r="WSB838" s="163"/>
      <c r="WSC838" s="163"/>
      <c r="WSD838" s="163"/>
      <c r="WSE838" s="163"/>
      <c r="WSF838" s="163"/>
      <c r="WSG838" s="163"/>
      <c r="WSH838" s="163"/>
      <c r="WSI838" s="163"/>
      <c r="WSJ838" s="163"/>
      <c r="WSK838" s="163"/>
      <c r="WSL838" s="163"/>
      <c r="WSM838" s="163"/>
      <c r="WSN838" s="163"/>
      <c r="WSO838" s="163"/>
      <c r="WSP838" s="163"/>
      <c r="WSQ838" s="163"/>
      <c r="WSR838" s="163"/>
      <c r="WSS838" s="163"/>
      <c r="WST838" s="163"/>
      <c r="WSU838" s="163"/>
      <c r="WSV838" s="163"/>
      <c r="WSW838" s="163"/>
      <c r="WSX838" s="163"/>
      <c r="WSY838" s="163"/>
      <c r="WSZ838" s="163"/>
      <c r="WTA838" s="163"/>
      <c r="WTB838" s="163"/>
      <c r="WTC838" s="163"/>
      <c r="WTD838" s="163"/>
      <c r="WTE838" s="163"/>
      <c r="WTF838" s="163"/>
      <c r="WTG838" s="163"/>
      <c r="WTH838" s="163"/>
      <c r="WTI838" s="163"/>
      <c r="WTJ838" s="163"/>
      <c r="WTK838" s="163"/>
      <c r="WTL838" s="163"/>
      <c r="WTM838" s="163"/>
      <c r="WTN838" s="163"/>
      <c r="WTO838" s="163"/>
      <c r="WTP838" s="163"/>
      <c r="WTQ838" s="163"/>
      <c r="WTR838" s="163"/>
      <c r="WTS838" s="163"/>
      <c r="WTT838" s="163"/>
      <c r="WTU838" s="163"/>
      <c r="WTV838" s="163"/>
      <c r="WTW838" s="163"/>
      <c r="WTX838" s="163"/>
      <c r="WTY838" s="163"/>
      <c r="WTZ838" s="163"/>
      <c r="WUA838" s="163"/>
      <c r="WUB838" s="163"/>
      <c r="WUC838" s="163"/>
      <c r="WUD838" s="163"/>
      <c r="WUE838" s="163"/>
      <c r="WUF838" s="163"/>
      <c r="WUG838" s="163"/>
      <c r="WUH838" s="163"/>
      <c r="WUI838" s="163"/>
      <c r="WUJ838" s="163"/>
      <c r="WUK838" s="163"/>
      <c r="WUL838" s="163"/>
      <c r="WUM838" s="163"/>
      <c r="WUN838" s="163"/>
      <c r="WUO838" s="163"/>
      <c r="WUP838" s="163"/>
      <c r="WUQ838" s="163"/>
      <c r="WUR838" s="163"/>
      <c r="WUS838" s="163"/>
      <c r="WUT838" s="163"/>
      <c r="WUU838" s="163"/>
      <c r="WUV838" s="163"/>
      <c r="WUW838" s="163"/>
      <c r="WUX838" s="163"/>
      <c r="WUY838" s="163"/>
      <c r="WUZ838" s="163"/>
      <c r="WVA838" s="163"/>
      <c r="WVB838" s="163"/>
      <c r="WVC838" s="163"/>
      <c r="WVD838" s="163"/>
      <c r="WVE838" s="163"/>
      <c r="WVF838" s="163"/>
      <c r="WVG838" s="163"/>
      <c r="WVH838" s="163"/>
      <c r="WVI838" s="163"/>
      <c r="WVJ838" s="163"/>
      <c r="WVK838" s="163"/>
      <c r="WVL838" s="163"/>
      <c r="WVM838" s="163"/>
      <c r="WVN838" s="163"/>
      <c r="WVO838" s="163"/>
      <c r="WVP838" s="163"/>
      <c r="WVQ838" s="163"/>
      <c r="WVR838" s="163"/>
      <c r="WVS838" s="163"/>
      <c r="WVT838" s="163"/>
      <c r="WVU838" s="163"/>
      <c r="WVV838" s="163"/>
      <c r="WVW838" s="163"/>
      <c r="WVX838" s="163"/>
      <c r="WVY838" s="163"/>
      <c r="WVZ838" s="163"/>
      <c r="WWA838" s="163"/>
      <c r="WWB838" s="163"/>
      <c r="WWC838" s="163"/>
      <c r="WWD838" s="163"/>
      <c r="WWE838" s="163"/>
      <c r="WWF838" s="163"/>
      <c r="WWG838" s="163"/>
      <c r="WWH838" s="163"/>
      <c r="WWI838" s="163"/>
      <c r="WWJ838" s="163"/>
      <c r="WWK838" s="163"/>
      <c r="WWL838" s="163"/>
      <c r="WWM838" s="163"/>
      <c r="WWN838" s="163"/>
      <c r="WWO838" s="163"/>
      <c r="WWP838" s="163"/>
      <c r="WWQ838" s="163"/>
      <c r="WWR838" s="163"/>
      <c r="WWS838" s="163"/>
      <c r="WWT838" s="163"/>
      <c r="WWU838" s="163"/>
      <c r="WWV838" s="163"/>
      <c r="WWW838" s="163"/>
      <c r="WWX838" s="163"/>
      <c r="WWY838" s="163"/>
      <c r="WWZ838" s="163"/>
      <c r="WXA838" s="163"/>
      <c r="WXB838" s="163"/>
      <c r="WXC838" s="163"/>
      <c r="WXD838" s="163"/>
      <c r="WXE838" s="163"/>
      <c r="WXF838" s="163"/>
      <c r="WXG838" s="163"/>
      <c r="WXH838" s="163"/>
      <c r="WXI838" s="163"/>
      <c r="WXJ838" s="163"/>
      <c r="WXK838" s="163"/>
      <c r="WXL838" s="163"/>
      <c r="WXM838" s="163"/>
      <c r="WXN838" s="163"/>
      <c r="WXO838" s="163"/>
      <c r="WXP838" s="163"/>
      <c r="WXQ838" s="163"/>
      <c r="WXR838" s="163"/>
      <c r="WXS838" s="163"/>
      <c r="WXT838" s="163"/>
      <c r="WXU838" s="163"/>
      <c r="WXV838" s="163"/>
      <c r="WXW838" s="163"/>
      <c r="WXX838" s="163"/>
      <c r="WXY838" s="163"/>
      <c r="WXZ838" s="163"/>
      <c r="WYA838" s="163"/>
      <c r="WYB838" s="163"/>
      <c r="WYC838" s="163"/>
      <c r="WYD838" s="163"/>
      <c r="WYE838" s="163"/>
      <c r="WYF838" s="163"/>
      <c r="WYG838" s="163"/>
      <c r="WYH838" s="163"/>
      <c r="WYI838" s="163"/>
      <c r="WYJ838" s="163"/>
      <c r="WYK838" s="163"/>
      <c r="WYL838" s="163"/>
      <c r="WYM838" s="163"/>
      <c r="WYN838" s="163"/>
      <c r="WYO838" s="163"/>
      <c r="WYP838" s="163"/>
      <c r="WYQ838" s="163"/>
      <c r="WYR838" s="163"/>
      <c r="WYS838" s="163"/>
      <c r="WYT838" s="163"/>
      <c r="WYU838" s="163"/>
      <c r="WYV838" s="163"/>
      <c r="WYW838" s="163"/>
      <c r="WYX838" s="163"/>
      <c r="WYY838" s="163"/>
      <c r="WYZ838" s="163"/>
      <c r="WZA838" s="163"/>
      <c r="WZB838" s="163"/>
      <c r="WZC838" s="163"/>
      <c r="WZD838" s="163"/>
      <c r="WZE838" s="163"/>
      <c r="WZF838" s="163"/>
      <c r="WZG838" s="163"/>
      <c r="WZH838" s="163"/>
      <c r="WZI838" s="163"/>
      <c r="WZJ838" s="163"/>
      <c r="WZK838" s="163"/>
      <c r="WZL838" s="163"/>
      <c r="WZM838" s="163"/>
      <c r="WZN838" s="163"/>
      <c r="WZO838" s="163"/>
      <c r="WZP838" s="163"/>
      <c r="WZQ838" s="163"/>
      <c r="WZR838" s="163"/>
      <c r="WZS838" s="163"/>
      <c r="WZT838" s="163"/>
      <c r="WZU838" s="163"/>
      <c r="WZV838" s="163"/>
      <c r="WZW838" s="163"/>
      <c r="WZX838" s="163"/>
      <c r="WZY838" s="163"/>
      <c r="WZZ838" s="163"/>
      <c r="XAA838" s="163"/>
      <c r="XAB838" s="163"/>
      <c r="XAC838" s="163"/>
      <c r="XAD838" s="163"/>
      <c r="XAE838" s="163"/>
      <c r="XAF838" s="163"/>
      <c r="XAG838" s="163"/>
      <c r="XAH838" s="163"/>
      <c r="XAI838" s="163"/>
      <c r="XAJ838" s="163"/>
      <c r="XAK838" s="163"/>
      <c r="XAL838" s="163"/>
      <c r="XAM838" s="163"/>
      <c r="XAN838" s="163"/>
      <c r="XAO838" s="163"/>
      <c r="XAP838" s="163"/>
      <c r="XAQ838" s="163"/>
      <c r="XAR838" s="163"/>
      <c r="XAS838" s="163"/>
      <c r="XAT838" s="163"/>
      <c r="XAU838" s="163"/>
      <c r="XAV838" s="163"/>
      <c r="XAW838" s="163"/>
      <c r="XAX838" s="163"/>
      <c r="XAY838" s="163"/>
      <c r="XAZ838" s="163"/>
      <c r="XBA838" s="163"/>
      <c r="XBB838" s="163"/>
      <c r="XBC838" s="163"/>
      <c r="XBD838" s="163"/>
      <c r="XBE838" s="163"/>
      <c r="XBF838" s="163"/>
      <c r="XBG838" s="163"/>
      <c r="XBH838" s="163"/>
      <c r="XBI838" s="163"/>
      <c r="XBJ838" s="163"/>
      <c r="XBK838" s="163"/>
      <c r="XBL838" s="163"/>
      <c r="XBM838" s="163"/>
      <c r="XBN838" s="163"/>
      <c r="XBO838" s="163"/>
      <c r="XBP838" s="163"/>
      <c r="XBQ838" s="163"/>
      <c r="XBR838" s="163"/>
      <c r="XBS838" s="163"/>
      <c r="XBT838" s="163"/>
      <c r="XBU838" s="163"/>
      <c r="XBV838" s="163"/>
      <c r="XBW838" s="163"/>
      <c r="XBX838" s="163"/>
      <c r="XBY838" s="163"/>
      <c r="XBZ838" s="163"/>
      <c r="XCA838" s="163"/>
      <c r="XCB838" s="163"/>
      <c r="XCC838" s="163"/>
      <c r="XCD838" s="163"/>
      <c r="XCE838" s="163"/>
      <c r="XCF838" s="163"/>
      <c r="XCG838" s="163"/>
      <c r="XCH838" s="163"/>
      <c r="XCI838" s="163"/>
      <c r="XCJ838" s="163"/>
      <c r="XCK838" s="163"/>
      <c r="XCL838" s="163"/>
      <c r="XCM838" s="163"/>
      <c r="XCN838" s="163"/>
      <c r="XCO838" s="163"/>
      <c r="XCP838" s="163"/>
      <c r="XCQ838" s="163"/>
      <c r="XCR838" s="163"/>
      <c r="XCS838" s="163"/>
      <c r="XCT838" s="163"/>
      <c r="XCU838" s="163"/>
      <c r="XCV838" s="163"/>
      <c r="XCW838" s="163"/>
      <c r="XCX838" s="163"/>
      <c r="XCY838" s="163"/>
      <c r="XCZ838" s="163"/>
      <c r="XDA838" s="163"/>
      <c r="XDB838" s="163"/>
      <c r="XDC838" s="163"/>
      <c r="XDD838" s="163"/>
      <c r="XDE838" s="163"/>
      <c r="XDF838" s="163"/>
      <c r="XDG838" s="163"/>
      <c r="XDH838" s="163"/>
      <c r="XDI838" s="163"/>
      <c r="XDJ838" s="163"/>
      <c r="XDK838" s="163"/>
      <c r="XDL838" s="163"/>
      <c r="XDM838" s="163"/>
      <c r="XDN838" s="163"/>
      <c r="XDO838" s="163"/>
      <c r="XDP838" s="163"/>
      <c r="XDQ838" s="163"/>
      <c r="XDR838" s="163"/>
      <c r="XDS838" s="163"/>
      <c r="XDT838" s="163"/>
      <c r="XDU838" s="163"/>
      <c r="XDV838" s="163"/>
      <c r="XDW838" s="163"/>
      <c r="XDX838" s="163"/>
      <c r="XDY838" s="163"/>
      <c r="XDZ838" s="163"/>
      <c r="XEA838" s="163"/>
      <c r="XEB838" s="163"/>
      <c r="XEC838" s="163"/>
      <c r="XED838" s="163"/>
      <c r="XEE838" s="163"/>
      <c r="XEF838" s="163"/>
      <c r="XEG838" s="163"/>
      <c r="XEH838" s="163"/>
      <c r="XEI838" s="163"/>
      <c r="XEJ838" s="163"/>
      <c r="XEK838" s="163"/>
      <c r="XEL838" s="163"/>
      <c r="XEM838" s="163"/>
      <c r="XEN838" s="163"/>
      <c r="XEO838" s="163"/>
      <c r="XEP838" s="163"/>
      <c r="XEQ838" s="163"/>
      <c r="XER838" s="163"/>
      <c r="XES838" s="163"/>
      <c r="XET838" s="163"/>
      <c r="XEU838" s="163"/>
      <c r="XEV838" s="163"/>
      <c r="XEW838" s="163"/>
      <c r="XEX838" s="163"/>
      <c r="XEY838" s="163"/>
      <c r="XEZ838" s="163"/>
      <c r="XFA838" s="163"/>
      <c r="XFB838" s="163"/>
      <c r="XFC838" s="163"/>
      <c r="XFD838" s="163"/>
    </row>
    <row r="839" spans="1:16384" x14ac:dyDescent="0.3">
      <c r="A839" s="163" t="s">
        <v>2030</v>
      </c>
    </row>
    <row r="840" spans="1:16384" x14ac:dyDescent="0.3">
      <c r="A840" s="164" t="s">
        <v>5</v>
      </c>
      <c r="B840" s="8" t="s">
        <v>6</v>
      </c>
      <c r="C840" s="8" t="s">
        <v>7</v>
      </c>
      <c r="D840" s="8" t="s">
        <v>8</v>
      </c>
      <c r="E840" s="181" t="s">
        <v>21</v>
      </c>
      <c r="F840" s="182"/>
      <c r="G840" s="182"/>
      <c r="H840" s="182"/>
      <c r="I840" s="183"/>
      <c r="J840" s="8" t="s">
        <v>9</v>
      </c>
      <c r="K840" s="8" t="s">
        <v>10</v>
      </c>
      <c r="L840" s="8" t="s">
        <v>11</v>
      </c>
    </row>
    <row r="841" spans="1:16384" x14ac:dyDescent="0.3">
      <c r="A841" s="165"/>
      <c r="B841" s="12"/>
      <c r="C841" s="12"/>
      <c r="D841" s="11" t="s">
        <v>12</v>
      </c>
      <c r="E841" s="43">
        <v>2561</v>
      </c>
      <c r="F841" s="43">
        <v>2562</v>
      </c>
      <c r="G841" s="43">
        <v>2563</v>
      </c>
      <c r="H841" s="43">
        <v>2564</v>
      </c>
      <c r="I841" s="43">
        <v>2565</v>
      </c>
      <c r="J841" s="11" t="s">
        <v>13</v>
      </c>
      <c r="K841" s="11" t="s">
        <v>14</v>
      </c>
      <c r="L841" s="11" t="s">
        <v>15</v>
      </c>
    </row>
    <row r="842" spans="1:16384" x14ac:dyDescent="0.3">
      <c r="A842" s="166"/>
      <c r="B842" s="15"/>
      <c r="C842" s="15"/>
      <c r="D842" s="15"/>
      <c r="E842" s="16" t="s">
        <v>16</v>
      </c>
      <c r="F842" s="16" t="s">
        <v>16</v>
      </c>
      <c r="G842" s="16" t="s">
        <v>16</v>
      </c>
      <c r="H842" s="16" t="s">
        <v>16</v>
      </c>
      <c r="I842" s="16" t="s">
        <v>16</v>
      </c>
      <c r="J842" s="14"/>
      <c r="K842" s="14"/>
      <c r="L842" s="14" t="s">
        <v>17</v>
      </c>
    </row>
    <row r="843" spans="1:16384" x14ac:dyDescent="0.3">
      <c r="A843" s="90">
        <v>1</v>
      </c>
      <c r="B843" s="18" t="s">
        <v>902</v>
      </c>
      <c r="C843" s="18" t="s">
        <v>903</v>
      </c>
      <c r="D843" s="18" t="s">
        <v>868</v>
      </c>
      <c r="E843" s="21">
        <v>30000</v>
      </c>
      <c r="F843" s="21">
        <v>30000</v>
      </c>
      <c r="G843" s="21">
        <v>30000</v>
      </c>
      <c r="H843" s="21">
        <v>30000</v>
      </c>
      <c r="I843" s="38">
        <v>30000</v>
      </c>
      <c r="J843" s="18" t="s">
        <v>869</v>
      </c>
      <c r="K843" s="18" t="s">
        <v>925</v>
      </c>
      <c r="L843" s="17" t="s">
        <v>497</v>
      </c>
    </row>
    <row r="844" spans="1:16384" x14ac:dyDescent="0.3">
      <c r="A844" s="54"/>
      <c r="B844" s="24" t="s">
        <v>904</v>
      </c>
      <c r="C844" s="24" t="s">
        <v>905</v>
      </c>
      <c r="D844" s="24" t="s">
        <v>54</v>
      </c>
      <c r="E844" s="27"/>
      <c r="F844" s="27"/>
      <c r="G844" s="27"/>
      <c r="H844" s="27"/>
      <c r="I844" s="46"/>
      <c r="J844" s="24" t="s">
        <v>926</v>
      </c>
      <c r="K844" s="24" t="s">
        <v>940</v>
      </c>
      <c r="L844" s="23" t="s">
        <v>59</v>
      </c>
    </row>
    <row r="845" spans="1:16384" x14ac:dyDescent="0.3">
      <c r="A845" s="54"/>
      <c r="B845" s="24"/>
      <c r="C845" s="24" t="s">
        <v>906</v>
      </c>
      <c r="D845" s="24"/>
      <c r="E845" s="27"/>
      <c r="F845" s="27"/>
      <c r="G845" s="27"/>
      <c r="H845" s="27"/>
      <c r="I845" s="46"/>
      <c r="J845" s="24"/>
      <c r="K845" s="24" t="s">
        <v>2016</v>
      </c>
      <c r="L845" s="23"/>
    </row>
    <row r="846" spans="1:16384" x14ac:dyDescent="0.3">
      <c r="A846" s="98"/>
      <c r="B846" s="29"/>
      <c r="C846" s="29" t="s">
        <v>907</v>
      </c>
      <c r="D846" s="29"/>
      <c r="E846" s="32"/>
      <c r="F846" s="32"/>
      <c r="G846" s="32"/>
      <c r="H846" s="32"/>
      <c r="I846" s="101"/>
      <c r="J846" s="29"/>
      <c r="K846" s="29"/>
      <c r="L846" s="28"/>
    </row>
    <row r="847" spans="1:16384" x14ac:dyDescent="0.3">
      <c r="A847" s="54">
        <v>2</v>
      </c>
      <c r="B847" s="24" t="s">
        <v>823</v>
      </c>
      <c r="C847" s="24" t="s">
        <v>908</v>
      </c>
      <c r="D847" s="24" t="s">
        <v>909</v>
      </c>
      <c r="E847" s="21">
        <v>30000</v>
      </c>
      <c r="F847" s="21">
        <v>30000</v>
      </c>
      <c r="G847" s="21">
        <v>30000</v>
      </c>
      <c r="H847" s="21">
        <v>30000</v>
      </c>
      <c r="I847" s="38">
        <v>30000</v>
      </c>
      <c r="J847" s="24" t="s">
        <v>300</v>
      </c>
      <c r="K847" s="24" t="s">
        <v>927</v>
      </c>
      <c r="L847" s="23" t="s">
        <v>497</v>
      </c>
    </row>
    <row r="848" spans="1:16384" x14ac:dyDescent="0.3">
      <c r="A848" s="54"/>
      <c r="B848" s="24"/>
      <c r="C848" s="24" t="s">
        <v>789</v>
      </c>
      <c r="D848" s="24" t="s">
        <v>910</v>
      </c>
      <c r="E848" s="27"/>
      <c r="F848" s="27"/>
      <c r="G848" s="27"/>
      <c r="H848" s="27"/>
      <c r="I848" s="46"/>
      <c r="J848" s="24" t="s">
        <v>928</v>
      </c>
      <c r="K848" s="24" t="s">
        <v>929</v>
      </c>
      <c r="L848" s="23" t="s">
        <v>59</v>
      </c>
    </row>
    <row r="849" spans="1:13" x14ac:dyDescent="0.3">
      <c r="A849" s="54"/>
      <c r="B849" s="24"/>
      <c r="C849" s="24"/>
      <c r="D849" s="24" t="s">
        <v>911</v>
      </c>
      <c r="E849" s="27"/>
      <c r="F849" s="27"/>
      <c r="G849" s="27"/>
      <c r="H849" s="27"/>
      <c r="I849" s="46"/>
      <c r="J849" s="24" t="s">
        <v>449</v>
      </c>
      <c r="K849" s="24" t="s">
        <v>930</v>
      </c>
      <c r="L849" s="23"/>
    </row>
    <row r="850" spans="1:13" x14ac:dyDescent="0.3">
      <c r="A850" s="54"/>
      <c r="B850" s="24"/>
      <c r="C850" s="24"/>
      <c r="D850" s="24" t="s">
        <v>912</v>
      </c>
      <c r="E850" s="27"/>
      <c r="F850" s="27"/>
      <c r="G850" s="27"/>
      <c r="H850" s="27"/>
      <c r="I850" s="46"/>
      <c r="J850" s="24"/>
      <c r="K850" s="24"/>
      <c r="L850" s="23"/>
    </row>
    <row r="851" spans="1:13" x14ac:dyDescent="0.3">
      <c r="A851" s="54"/>
      <c r="B851" s="24"/>
      <c r="C851" s="24"/>
      <c r="D851" s="24" t="s">
        <v>913</v>
      </c>
      <c r="E851" s="27"/>
      <c r="F851" s="27"/>
      <c r="G851" s="27"/>
      <c r="H851" s="27"/>
      <c r="I851" s="46"/>
      <c r="J851" s="24"/>
      <c r="K851" s="24"/>
      <c r="L851" s="23"/>
    </row>
    <row r="852" spans="1:13" x14ac:dyDescent="0.3">
      <c r="A852" s="98"/>
      <c r="B852" s="29"/>
      <c r="C852" s="29"/>
      <c r="D852" s="29" t="s">
        <v>914</v>
      </c>
      <c r="E852" s="32"/>
      <c r="F852" s="32"/>
      <c r="G852" s="32"/>
      <c r="H852" s="32"/>
      <c r="I852" s="101"/>
      <c r="J852" s="29"/>
      <c r="K852" s="29"/>
      <c r="L852" s="28"/>
    </row>
    <row r="853" spans="1:13" x14ac:dyDescent="0.3">
      <c r="A853" s="90">
        <v>3</v>
      </c>
      <c r="B853" s="18" t="s">
        <v>915</v>
      </c>
      <c r="C853" s="18" t="s">
        <v>916</v>
      </c>
      <c r="D853" s="18" t="s">
        <v>917</v>
      </c>
      <c r="E853" s="21">
        <v>0</v>
      </c>
      <c r="F853" s="21">
        <v>35000</v>
      </c>
      <c r="G853" s="21">
        <v>35000</v>
      </c>
      <c r="H853" s="21">
        <v>35000</v>
      </c>
      <c r="I853" s="38">
        <v>35000</v>
      </c>
      <c r="J853" s="18" t="s">
        <v>282</v>
      </c>
      <c r="K853" s="20" t="s">
        <v>931</v>
      </c>
      <c r="L853" s="17" t="s">
        <v>497</v>
      </c>
    </row>
    <row r="854" spans="1:13" x14ac:dyDescent="0.3">
      <c r="A854" s="54"/>
      <c r="B854" s="24" t="s">
        <v>918</v>
      </c>
      <c r="C854" s="24" t="s">
        <v>919</v>
      </c>
      <c r="D854" s="24" t="s">
        <v>920</v>
      </c>
      <c r="E854" s="27"/>
      <c r="F854" s="27"/>
      <c r="G854" s="27"/>
      <c r="H854" s="27"/>
      <c r="I854" s="27"/>
      <c r="J854" s="24" t="s">
        <v>932</v>
      </c>
      <c r="K854" s="26" t="s">
        <v>933</v>
      </c>
      <c r="L854" s="23" t="s">
        <v>59</v>
      </c>
    </row>
    <row r="855" spans="1:13" x14ac:dyDescent="0.3">
      <c r="A855" s="54"/>
      <c r="B855" s="24" t="s">
        <v>921</v>
      </c>
      <c r="C855" s="24" t="s">
        <v>922</v>
      </c>
      <c r="D855" s="24" t="s">
        <v>923</v>
      </c>
      <c r="E855" s="27"/>
      <c r="F855" s="27"/>
      <c r="G855" s="27"/>
      <c r="H855" s="27"/>
      <c r="I855" s="27"/>
      <c r="J855" s="24" t="s">
        <v>934</v>
      </c>
      <c r="K855" s="26" t="s">
        <v>935</v>
      </c>
      <c r="L855" s="23"/>
    </row>
    <row r="856" spans="1:13" x14ac:dyDescent="0.3">
      <c r="A856" s="54"/>
      <c r="B856" s="24"/>
      <c r="C856" s="24"/>
      <c r="D856" s="24" t="s">
        <v>924</v>
      </c>
      <c r="E856" s="27"/>
      <c r="F856" s="27"/>
      <c r="G856" s="27"/>
      <c r="H856" s="27"/>
      <c r="I856" s="27"/>
      <c r="J856" s="24" t="s">
        <v>936</v>
      </c>
      <c r="K856" s="26" t="s">
        <v>937</v>
      </c>
      <c r="L856" s="23"/>
    </row>
    <row r="857" spans="1:13" x14ac:dyDescent="0.3">
      <c r="A857" s="54"/>
      <c r="B857" s="24"/>
      <c r="C857" s="24"/>
      <c r="D857" s="24"/>
      <c r="E857" s="27"/>
      <c r="F857" s="27"/>
      <c r="G857" s="27"/>
      <c r="H857" s="27"/>
      <c r="I857" s="27"/>
      <c r="J857" s="24"/>
      <c r="K857" s="26" t="s">
        <v>938</v>
      </c>
      <c r="L857" s="23"/>
    </row>
    <row r="858" spans="1:13" x14ac:dyDescent="0.3">
      <c r="A858" s="98"/>
      <c r="B858" s="29"/>
      <c r="C858" s="29"/>
      <c r="D858" s="29"/>
      <c r="E858" s="32"/>
      <c r="F858" s="32"/>
      <c r="G858" s="32"/>
      <c r="H858" s="32"/>
      <c r="I858" s="32"/>
      <c r="J858" s="29"/>
      <c r="K858" s="31" t="s">
        <v>939</v>
      </c>
      <c r="L858" s="28"/>
    </row>
    <row r="859" spans="1:13" x14ac:dyDescent="0.3">
      <c r="A859" s="90">
        <v>4</v>
      </c>
      <c r="B859" s="18" t="s">
        <v>941</v>
      </c>
      <c r="C859" s="18" t="s">
        <v>942</v>
      </c>
      <c r="D859" s="18" t="s">
        <v>943</v>
      </c>
      <c r="E859" s="21">
        <v>200000</v>
      </c>
      <c r="F859" s="38">
        <v>200000</v>
      </c>
      <c r="G859" s="38">
        <v>200000</v>
      </c>
      <c r="H859" s="38">
        <v>200000</v>
      </c>
      <c r="I859" s="22">
        <v>200000</v>
      </c>
      <c r="J859" s="18" t="s">
        <v>869</v>
      </c>
      <c r="K859" s="18" t="s">
        <v>967</v>
      </c>
      <c r="L859" s="17" t="s">
        <v>497</v>
      </c>
    </row>
    <row r="860" spans="1:13" x14ac:dyDescent="0.3">
      <c r="A860" s="54"/>
      <c r="B860" s="24"/>
      <c r="C860" s="24" t="s">
        <v>944</v>
      </c>
      <c r="D860" s="24" t="s">
        <v>945</v>
      </c>
      <c r="E860" s="27"/>
      <c r="F860" s="46"/>
      <c r="G860" s="46"/>
      <c r="H860" s="46"/>
      <c r="I860" s="46"/>
      <c r="J860" s="24" t="s">
        <v>968</v>
      </c>
      <c r="K860" s="24" t="s">
        <v>969</v>
      </c>
      <c r="L860" s="23" t="s">
        <v>59</v>
      </c>
    </row>
    <row r="861" spans="1:13" x14ac:dyDescent="0.3">
      <c r="A861" s="54"/>
      <c r="B861" s="24"/>
      <c r="C861" s="24" t="s">
        <v>946</v>
      </c>
      <c r="D861" s="24" t="s">
        <v>947</v>
      </c>
      <c r="E861" s="27"/>
      <c r="F861" s="27"/>
      <c r="G861" s="27"/>
      <c r="H861" s="27"/>
      <c r="I861" s="27"/>
      <c r="J861" s="24" t="s">
        <v>244</v>
      </c>
      <c r="K861" s="24" t="s">
        <v>970</v>
      </c>
      <c r="L861" s="23"/>
    </row>
    <row r="862" spans="1:13" x14ac:dyDescent="0.3">
      <c r="A862" s="54"/>
      <c r="B862" s="24"/>
      <c r="C862" s="24" t="s">
        <v>948</v>
      </c>
      <c r="D862" s="24" t="s">
        <v>949</v>
      </c>
      <c r="E862" s="27"/>
      <c r="F862" s="27"/>
      <c r="G862" s="27"/>
      <c r="H862" s="27"/>
      <c r="I862" s="27"/>
      <c r="J862" s="24"/>
      <c r="K862" s="24"/>
      <c r="L862" s="23"/>
    </row>
    <row r="863" spans="1:13" x14ac:dyDescent="0.3">
      <c r="A863" s="98"/>
      <c r="B863" s="29"/>
      <c r="C863" s="29" t="s">
        <v>517</v>
      </c>
      <c r="D863" s="29" t="s">
        <v>982</v>
      </c>
      <c r="E863" s="32"/>
      <c r="F863" s="32"/>
      <c r="G863" s="32"/>
      <c r="H863" s="32"/>
      <c r="I863" s="32"/>
      <c r="J863" s="29"/>
      <c r="K863" s="29"/>
      <c r="L863" s="28"/>
      <c r="M863" s="154">
        <v>78</v>
      </c>
    </row>
    <row r="864" spans="1:13" s="33" customFormat="1" x14ac:dyDescent="0.3">
      <c r="A864" s="168"/>
      <c r="E864" s="34"/>
      <c r="F864" s="34"/>
      <c r="G864" s="34"/>
      <c r="H864" s="34"/>
      <c r="I864" s="34"/>
      <c r="L864" s="5"/>
      <c r="M864" s="155"/>
    </row>
    <row r="865" spans="1:12" x14ac:dyDescent="0.3">
      <c r="A865" s="164" t="s">
        <v>5</v>
      </c>
      <c r="B865" s="8" t="s">
        <v>6</v>
      </c>
      <c r="C865" s="8" t="s">
        <v>7</v>
      </c>
      <c r="D865" s="8" t="s">
        <v>8</v>
      </c>
      <c r="E865" s="181" t="s">
        <v>21</v>
      </c>
      <c r="F865" s="182"/>
      <c r="G865" s="182"/>
      <c r="H865" s="182"/>
      <c r="I865" s="183"/>
      <c r="J865" s="8" t="s">
        <v>9</v>
      </c>
      <c r="K865" s="8" t="s">
        <v>10</v>
      </c>
      <c r="L865" s="8" t="s">
        <v>11</v>
      </c>
    </row>
    <row r="866" spans="1:12" x14ac:dyDescent="0.3">
      <c r="A866" s="165"/>
      <c r="B866" s="12"/>
      <c r="C866" s="12"/>
      <c r="D866" s="11" t="s">
        <v>12</v>
      </c>
      <c r="E866" s="43">
        <v>2561</v>
      </c>
      <c r="F866" s="43">
        <v>2562</v>
      </c>
      <c r="G866" s="43">
        <v>2563</v>
      </c>
      <c r="H866" s="43">
        <v>2564</v>
      </c>
      <c r="I866" s="43">
        <v>2565</v>
      </c>
      <c r="J866" s="11" t="s">
        <v>13</v>
      </c>
      <c r="K866" s="11" t="s">
        <v>14</v>
      </c>
      <c r="L866" s="11" t="s">
        <v>15</v>
      </c>
    </row>
    <row r="867" spans="1:12" x14ac:dyDescent="0.3">
      <c r="A867" s="166"/>
      <c r="B867" s="15"/>
      <c r="C867" s="15"/>
      <c r="D867" s="15"/>
      <c r="E867" s="16" t="s">
        <v>16</v>
      </c>
      <c r="F867" s="16" t="s">
        <v>16</v>
      </c>
      <c r="G867" s="16" t="s">
        <v>16</v>
      </c>
      <c r="H867" s="16" t="s">
        <v>16</v>
      </c>
      <c r="I867" s="16" t="s">
        <v>16</v>
      </c>
      <c r="J867" s="14"/>
      <c r="K867" s="14"/>
      <c r="L867" s="14" t="s">
        <v>17</v>
      </c>
    </row>
    <row r="868" spans="1:12" x14ac:dyDescent="0.3">
      <c r="A868" s="90">
        <v>5</v>
      </c>
      <c r="B868" s="18" t="s">
        <v>950</v>
      </c>
      <c r="C868" s="18" t="s">
        <v>2005</v>
      </c>
      <c r="D868" s="18" t="s">
        <v>951</v>
      </c>
      <c r="E868" s="21">
        <v>100000</v>
      </c>
      <c r="F868" s="38">
        <v>100000</v>
      </c>
      <c r="G868" s="38">
        <v>100000</v>
      </c>
      <c r="H868" s="38">
        <v>100000</v>
      </c>
      <c r="I868" s="22">
        <v>100000</v>
      </c>
      <c r="J868" s="18" t="s">
        <v>34</v>
      </c>
      <c r="K868" s="20" t="s">
        <v>971</v>
      </c>
      <c r="L868" s="17" t="s">
        <v>972</v>
      </c>
    </row>
    <row r="869" spans="1:12" x14ac:dyDescent="0.3">
      <c r="A869" s="54"/>
      <c r="B869" s="24" t="s">
        <v>952</v>
      </c>
      <c r="C869" s="24" t="s">
        <v>2006</v>
      </c>
      <c r="D869" s="24" t="s">
        <v>2</v>
      </c>
      <c r="E869" s="27"/>
      <c r="F869" s="27"/>
      <c r="G869" s="27"/>
      <c r="H869" s="27"/>
      <c r="I869" s="27"/>
      <c r="J869" s="24" t="s">
        <v>973</v>
      </c>
      <c r="K869" s="26" t="s">
        <v>974</v>
      </c>
      <c r="L869" s="23" t="s">
        <v>975</v>
      </c>
    </row>
    <row r="870" spans="1:12" x14ac:dyDescent="0.3">
      <c r="A870" s="54"/>
      <c r="B870" s="24"/>
      <c r="C870" s="24" t="s">
        <v>963</v>
      </c>
      <c r="D870" s="24"/>
      <c r="E870" s="27"/>
      <c r="F870" s="27"/>
      <c r="G870" s="27"/>
      <c r="H870" s="27"/>
      <c r="I870" s="27"/>
      <c r="J870" s="24" t="s">
        <v>301</v>
      </c>
      <c r="K870" s="26" t="s">
        <v>963</v>
      </c>
      <c r="L870" s="23"/>
    </row>
    <row r="871" spans="1:12" x14ac:dyDescent="0.3">
      <c r="A871" s="98"/>
      <c r="B871" s="29"/>
      <c r="C871" s="29"/>
      <c r="D871" s="29"/>
      <c r="E871" s="32"/>
      <c r="F871" s="32"/>
      <c r="G871" s="32"/>
      <c r="H871" s="32"/>
      <c r="I871" s="32"/>
      <c r="J871" s="29"/>
      <c r="K871" s="29"/>
      <c r="L871" s="28"/>
    </row>
    <row r="872" spans="1:12" x14ac:dyDescent="0.3">
      <c r="A872" s="90">
        <v>6</v>
      </c>
      <c r="B872" s="18" t="s">
        <v>736</v>
      </c>
      <c r="C872" s="18" t="s">
        <v>737</v>
      </c>
      <c r="D872" s="18" t="s">
        <v>738</v>
      </c>
      <c r="E872" s="21">
        <v>161100</v>
      </c>
      <c r="F872" s="21">
        <v>0</v>
      </c>
      <c r="G872" s="21">
        <v>0</v>
      </c>
      <c r="H872" s="21">
        <v>0</v>
      </c>
      <c r="I872" s="21">
        <v>0</v>
      </c>
      <c r="J872" s="18" t="s">
        <v>34</v>
      </c>
      <c r="K872" s="18" t="s">
        <v>751</v>
      </c>
      <c r="L872" s="17" t="s">
        <v>497</v>
      </c>
    </row>
    <row r="873" spans="1:12" x14ac:dyDescent="0.3">
      <c r="A873" s="54"/>
      <c r="B873" s="24" t="s">
        <v>739</v>
      </c>
      <c r="C873" s="24" t="s">
        <v>740</v>
      </c>
      <c r="D873" s="24" t="s">
        <v>953</v>
      </c>
      <c r="E873" s="27"/>
      <c r="F873" s="27"/>
      <c r="G873" s="27"/>
      <c r="H873" s="27"/>
      <c r="I873" s="27"/>
      <c r="J873" s="24" t="s">
        <v>68</v>
      </c>
      <c r="K873" s="24" t="s">
        <v>1081</v>
      </c>
      <c r="L873" s="23" t="s">
        <v>59</v>
      </c>
    </row>
    <row r="874" spans="1:12" x14ac:dyDescent="0.3">
      <c r="A874" s="54"/>
      <c r="B874" s="24" t="s">
        <v>742</v>
      </c>
      <c r="C874" s="24"/>
      <c r="D874" s="24" t="s">
        <v>954</v>
      </c>
      <c r="E874" s="27"/>
      <c r="F874" s="27"/>
      <c r="G874" s="27"/>
      <c r="H874" s="27"/>
      <c r="I874" s="27"/>
      <c r="J874" s="24" t="s">
        <v>753</v>
      </c>
      <c r="K874" s="24" t="s">
        <v>1082</v>
      </c>
      <c r="L874" s="23"/>
    </row>
    <row r="875" spans="1:12" x14ac:dyDescent="0.3">
      <c r="A875" s="54"/>
      <c r="B875" s="24"/>
      <c r="C875" s="24"/>
      <c r="D875" s="24" t="s">
        <v>955</v>
      </c>
      <c r="E875" s="27"/>
      <c r="F875" s="27"/>
      <c r="G875" s="27"/>
      <c r="H875" s="27"/>
      <c r="I875" s="27"/>
      <c r="J875" s="23"/>
      <c r="K875" s="23"/>
      <c r="L875" s="23"/>
    </row>
    <row r="876" spans="1:12" x14ac:dyDescent="0.3">
      <c r="A876" s="54"/>
      <c r="B876" s="24"/>
      <c r="C876" s="24"/>
      <c r="D876" s="24" t="s">
        <v>956</v>
      </c>
      <c r="E876" s="27"/>
      <c r="F876" s="27"/>
      <c r="G876" s="27"/>
      <c r="H876" s="27"/>
      <c r="I876" s="27"/>
      <c r="J876" s="23"/>
      <c r="K876" s="23"/>
      <c r="L876" s="23"/>
    </row>
    <row r="877" spans="1:12" x14ac:dyDescent="0.3">
      <c r="A877" s="54"/>
      <c r="B877" s="24"/>
      <c r="C877" s="24"/>
      <c r="D877" s="24" t="s">
        <v>957</v>
      </c>
      <c r="E877" s="27"/>
      <c r="F877" s="27"/>
      <c r="G877" s="27"/>
      <c r="H877" s="27"/>
      <c r="I877" s="27"/>
      <c r="J877" s="23"/>
      <c r="K877" s="23"/>
      <c r="L877" s="23"/>
    </row>
    <row r="878" spans="1:12" x14ac:dyDescent="0.3">
      <c r="A878" s="54"/>
      <c r="B878" s="24"/>
      <c r="C878" s="24"/>
      <c r="D878" s="24" t="s">
        <v>958</v>
      </c>
      <c r="E878" s="27"/>
      <c r="F878" s="27"/>
      <c r="G878" s="27"/>
      <c r="H878" s="27"/>
      <c r="I878" s="27"/>
      <c r="J878" s="23"/>
      <c r="K878" s="23"/>
      <c r="L878" s="23"/>
    </row>
    <row r="879" spans="1:12" x14ac:dyDescent="0.3">
      <c r="A879" s="98"/>
      <c r="B879" s="29"/>
      <c r="C879" s="29"/>
      <c r="D879" s="29" t="s">
        <v>959</v>
      </c>
      <c r="E879" s="32"/>
      <c r="F879" s="32"/>
      <c r="G879" s="32"/>
      <c r="H879" s="32"/>
      <c r="I879" s="32"/>
      <c r="J879" s="28"/>
      <c r="K879" s="28"/>
      <c r="L879" s="28"/>
    </row>
    <row r="880" spans="1:12" x14ac:dyDescent="0.3">
      <c r="A880" s="90">
        <v>7</v>
      </c>
      <c r="B880" s="18" t="s">
        <v>960</v>
      </c>
      <c r="C880" s="18" t="s">
        <v>961</v>
      </c>
      <c r="D880" s="18" t="s">
        <v>962</v>
      </c>
      <c r="E880" s="21">
        <v>40000</v>
      </c>
      <c r="F880" s="21">
        <v>40000</v>
      </c>
      <c r="G880" s="21">
        <v>40000</v>
      </c>
      <c r="H880" s="21">
        <v>40000</v>
      </c>
      <c r="I880" s="38">
        <v>40000</v>
      </c>
      <c r="J880" s="56" t="s">
        <v>976</v>
      </c>
      <c r="K880" s="56" t="s">
        <v>977</v>
      </c>
      <c r="L880" s="17" t="s">
        <v>497</v>
      </c>
    </row>
    <row r="881" spans="1:13" x14ac:dyDescent="0.3">
      <c r="A881" s="54"/>
      <c r="B881" s="24" t="s">
        <v>963</v>
      </c>
      <c r="C881" s="24" t="s">
        <v>964</v>
      </c>
      <c r="D881" s="24" t="s">
        <v>965</v>
      </c>
      <c r="E881" s="27"/>
      <c r="F881" s="27"/>
      <c r="G881" s="27"/>
      <c r="H881" s="27"/>
      <c r="I881" s="46"/>
      <c r="J881" s="40" t="s">
        <v>978</v>
      </c>
      <c r="K881" s="40" t="s">
        <v>979</v>
      </c>
      <c r="L881" s="23" t="s">
        <v>59</v>
      </c>
    </row>
    <row r="882" spans="1:13" x14ac:dyDescent="0.3">
      <c r="A882" s="54"/>
      <c r="B882" s="24"/>
      <c r="C882" s="24"/>
      <c r="D882" s="24" t="s">
        <v>966</v>
      </c>
      <c r="E882" s="27"/>
      <c r="F882" s="27"/>
      <c r="G882" s="27"/>
      <c r="H882" s="27"/>
      <c r="I882" s="46"/>
      <c r="J882" s="23"/>
      <c r="K882" s="40" t="s">
        <v>980</v>
      </c>
      <c r="L882" s="23"/>
    </row>
    <row r="883" spans="1:13" x14ac:dyDescent="0.3">
      <c r="A883" s="98"/>
      <c r="B883" s="29"/>
      <c r="C883" s="29"/>
      <c r="D883" s="29"/>
      <c r="E883" s="32"/>
      <c r="F883" s="32"/>
      <c r="G883" s="32"/>
      <c r="H883" s="32"/>
      <c r="I883" s="101"/>
      <c r="J883" s="29"/>
      <c r="K883" s="29" t="s">
        <v>981</v>
      </c>
      <c r="L883" s="28"/>
    </row>
    <row r="884" spans="1:13" x14ac:dyDescent="0.3">
      <c r="A884" s="90">
        <v>8</v>
      </c>
      <c r="B884" s="18" t="s">
        <v>984</v>
      </c>
      <c r="C884" s="18" t="s">
        <v>993</v>
      </c>
      <c r="D884" s="18" t="s">
        <v>985</v>
      </c>
      <c r="E884" s="21">
        <v>0</v>
      </c>
      <c r="F884" s="21">
        <v>10000</v>
      </c>
      <c r="G884" s="21">
        <v>10000</v>
      </c>
      <c r="H884" s="21">
        <v>10000</v>
      </c>
      <c r="I884" s="38">
        <v>10000</v>
      </c>
      <c r="J884" s="56" t="s">
        <v>242</v>
      </c>
      <c r="K884" s="72" t="s">
        <v>1001</v>
      </c>
      <c r="L884" s="18" t="s">
        <v>497</v>
      </c>
    </row>
    <row r="885" spans="1:13" x14ac:dyDescent="0.3">
      <c r="A885" s="54"/>
      <c r="B885" s="24" t="s">
        <v>986</v>
      </c>
      <c r="C885" s="24" t="s">
        <v>998</v>
      </c>
      <c r="D885" s="24" t="s">
        <v>987</v>
      </c>
      <c r="E885" s="27"/>
      <c r="F885" s="27"/>
      <c r="G885" s="27"/>
      <c r="H885" s="27"/>
      <c r="I885" s="27"/>
      <c r="J885" s="40" t="s">
        <v>1002</v>
      </c>
      <c r="K885" s="73" t="s">
        <v>1009</v>
      </c>
      <c r="L885" s="24" t="s">
        <v>59</v>
      </c>
    </row>
    <row r="886" spans="1:13" x14ac:dyDescent="0.3">
      <c r="A886" s="54"/>
      <c r="B886" s="24" t="s">
        <v>988</v>
      </c>
      <c r="C886" s="24" t="s">
        <v>999</v>
      </c>
      <c r="D886" s="82"/>
      <c r="E886" s="27"/>
      <c r="F886" s="27"/>
      <c r="G886" s="27"/>
      <c r="H886" s="27"/>
      <c r="I886" s="27"/>
      <c r="J886" s="40" t="s">
        <v>1003</v>
      </c>
      <c r="K886" s="73" t="s">
        <v>1010</v>
      </c>
      <c r="L886" s="24"/>
    </row>
    <row r="887" spans="1:13" x14ac:dyDescent="0.3">
      <c r="A887" s="98"/>
      <c r="B887" s="29"/>
      <c r="C887" s="29" t="s">
        <v>1000</v>
      </c>
      <c r="D887" s="59"/>
      <c r="E887" s="32"/>
      <c r="F887" s="32"/>
      <c r="G887" s="32"/>
      <c r="H887" s="32"/>
      <c r="I887" s="32"/>
      <c r="J887" s="71" t="s">
        <v>1004</v>
      </c>
      <c r="K887" s="74" t="s">
        <v>1005</v>
      </c>
      <c r="L887" s="29"/>
    </row>
    <row r="888" spans="1:13" x14ac:dyDescent="0.3">
      <c r="A888" s="168"/>
      <c r="B888" s="33"/>
      <c r="C888" s="33"/>
      <c r="D888" s="83"/>
      <c r="E888" s="34"/>
      <c r="F888" s="34"/>
      <c r="G888" s="34"/>
      <c r="H888" s="34"/>
      <c r="I888" s="34"/>
      <c r="J888" s="84"/>
      <c r="K888" s="85"/>
      <c r="L888" s="33"/>
    </row>
    <row r="889" spans="1:13" x14ac:dyDescent="0.3">
      <c r="A889" s="168"/>
      <c r="B889" s="33"/>
      <c r="C889" s="33"/>
      <c r="D889" s="83"/>
      <c r="E889" s="34"/>
      <c r="F889" s="34"/>
      <c r="G889" s="34"/>
      <c r="H889" s="34"/>
      <c r="I889" s="34"/>
      <c r="J889" s="84"/>
      <c r="K889" s="85"/>
      <c r="L889" s="33"/>
    </row>
    <row r="890" spans="1:13" x14ac:dyDescent="0.3">
      <c r="A890" s="168"/>
      <c r="B890" s="33"/>
      <c r="C890" s="33"/>
      <c r="D890" s="83"/>
      <c r="E890" s="34"/>
      <c r="F890" s="34"/>
      <c r="G890" s="34"/>
      <c r="H890" s="34"/>
      <c r="I890" s="34"/>
      <c r="J890" s="84"/>
      <c r="K890" s="85"/>
      <c r="L890" s="33"/>
      <c r="M890" s="154">
        <v>79</v>
      </c>
    </row>
    <row r="891" spans="1:13" x14ac:dyDescent="0.3">
      <c r="A891" s="168"/>
      <c r="B891" s="33"/>
      <c r="C891" s="33"/>
      <c r="D891" s="83"/>
      <c r="E891" s="34"/>
      <c r="F891" s="34"/>
      <c r="G891" s="34"/>
      <c r="H891" s="34"/>
      <c r="I891" s="34"/>
      <c r="J891" s="84"/>
      <c r="K891" s="85"/>
      <c r="L891" s="33"/>
    </row>
    <row r="892" spans="1:13" x14ac:dyDescent="0.3">
      <c r="A892" s="164" t="s">
        <v>5</v>
      </c>
      <c r="B892" s="8" t="s">
        <v>6</v>
      </c>
      <c r="C892" s="8" t="s">
        <v>7</v>
      </c>
      <c r="D892" s="8" t="s">
        <v>8</v>
      </c>
      <c r="E892" s="181" t="s">
        <v>21</v>
      </c>
      <c r="F892" s="182"/>
      <c r="G892" s="182"/>
      <c r="H892" s="182"/>
      <c r="I892" s="183"/>
      <c r="J892" s="8" t="s">
        <v>9</v>
      </c>
      <c r="K892" s="8" t="s">
        <v>10</v>
      </c>
      <c r="L892" s="8" t="s">
        <v>11</v>
      </c>
    </row>
    <row r="893" spans="1:13" x14ac:dyDescent="0.3">
      <c r="A893" s="165"/>
      <c r="B893" s="12"/>
      <c r="C893" s="12"/>
      <c r="D893" s="11" t="s">
        <v>12</v>
      </c>
      <c r="E893" s="43">
        <v>2561</v>
      </c>
      <c r="F893" s="43">
        <v>2562</v>
      </c>
      <c r="G893" s="43">
        <v>2563</v>
      </c>
      <c r="H893" s="43">
        <v>2564</v>
      </c>
      <c r="I893" s="43">
        <v>2565</v>
      </c>
      <c r="J893" s="11" t="s">
        <v>13</v>
      </c>
      <c r="K893" s="11" t="s">
        <v>14</v>
      </c>
      <c r="L893" s="11" t="s">
        <v>15</v>
      </c>
    </row>
    <row r="894" spans="1:13" x14ac:dyDescent="0.3">
      <c r="A894" s="166"/>
      <c r="B894" s="15"/>
      <c r="C894" s="15"/>
      <c r="D894" s="15"/>
      <c r="E894" s="16" t="s">
        <v>16</v>
      </c>
      <c r="F894" s="16" t="s">
        <v>16</v>
      </c>
      <c r="G894" s="16" t="s">
        <v>16</v>
      </c>
      <c r="H894" s="16" t="s">
        <v>16</v>
      </c>
      <c r="I894" s="16" t="s">
        <v>16</v>
      </c>
      <c r="J894" s="14"/>
      <c r="K894" s="14"/>
      <c r="L894" s="14" t="s">
        <v>17</v>
      </c>
    </row>
    <row r="895" spans="1:13" x14ac:dyDescent="0.3">
      <c r="A895" s="54">
        <v>9</v>
      </c>
      <c r="B895" s="24" t="s">
        <v>984</v>
      </c>
      <c r="C895" s="24" t="s">
        <v>993</v>
      </c>
      <c r="D895" s="24" t="s">
        <v>985</v>
      </c>
      <c r="E895" s="27">
        <v>0</v>
      </c>
      <c r="F895" s="27">
        <v>10000</v>
      </c>
      <c r="G895" s="27">
        <v>10000</v>
      </c>
      <c r="H895" s="27">
        <v>10000</v>
      </c>
      <c r="I895" s="46">
        <v>10000</v>
      </c>
      <c r="J895" s="40" t="s">
        <v>242</v>
      </c>
      <c r="K895" s="73" t="s">
        <v>1006</v>
      </c>
      <c r="L895" s="24" t="s">
        <v>497</v>
      </c>
    </row>
    <row r="896" spans="1:13" x14ac:dyDescent="0.3">
      <c r="A896" s="54"/>
      <c r="B896" s="24" t="s">
        <v>986</v>
      </c>
      <c r="C896" s="24" t="s">
        <v>994</v>
      </c>
      <c r="D896" s="24" t="s">
        <v>989</v>
      </c>
      <c r="E896" s="27"/>
      <c r="F896" s="27"/>
      <c r="G896" s="27"/>
      <c r="H896" s="27"/>
      <c r="I896" s="27"/>
      <c r="J896" s="40" t="s">
        <v>1007</v>
      </c>
      <c r="K896" s="73" t="s">
        <v>1008</v>
      </c>
      <c r="L896" s="24" t="s">
        <v>59</v>
      </c>
    </row>
    <row r="897" spans="1:13" x14ac:dyDescent="0.3">
      <c r="A897" s="54"/>
      <c r="B897" s="24" t="s">
        <v>990</v>
      </c>
      <c r="C897" s="24" t="s">
        <v>995</v>
      </c>
      <c r="D897" s="82"/>
      <c r="E897" s="27"/>
      <c r="F897" s="27"/>
      <c r="G897" s="27"/>
      <c r="H897" s="27"/>
      <c r="I897" s="27"/>
      <c r="J897" s="40"/>
      <c r="K897" s="73" t="s">
        <v>1011</v>
      </c>
      <c r="L897" s="24"/>
    </row>
    <row r="898" spans="1:13" x14ac:dyDescent="0.3">
      <c r="A898" s="54"/>
      <c r="B898" s="24" t="s">
        <v>991</v>
      </c>
      <c r="C898" s="24" t="s">
        <v>996</v>
      </c>
      <c r="D898" s="82"/>
      <c r="E898" s="27"/>
      <c r="F898" s="27"/>
      <c r="G898" s="27"/>
      <c r="H898" s="27"/>
      <c r="I898" s="27"/>
      <c r="J898" s="40"/>
      <c r="K898" s="73" t="s">
        <v>1012</v>
      </c>
      <c r="L898" s="24"/>
    </row>
    <row r="899" spans="1:13" x14ac:dyDescent="0.3">
      <c r="A899" s="98"/>
      <c r="B899" s="29" t="s">
        <v>992</v>
      </c>
      <c r="C899" s="29" t="s">
        <v>997</v>
      </c>
      <c r="D899" s="59"/>
      <c r="E899" s="32"/>
      <c r="F899" s="32"/>
      <c r="G899" s="32"/>
      <c r="H899" s="32"/>
      <c r="I899" s="32"/>
      <c r="J899" s="71"/>
      <c r="K899" s="74" t="s">
        <v>1013</v>
      </c>
      <c r="L899" s="29"/>
    </row>
    <row r="900" spans="1:13" x14ac:dyDescent="0.3">
      <c r="A900" s="54">
        <v>10</v>
      </c>
      <c r="B900" s="24" t="s">
        <v>1066</v>
      </c>
      <c r="C900" s="24" t="s">
        <v>1067</v>
      </c>
      <c r="D900" s="24" t="s">
        <v>1068</v>
      </c>
      <c r="E900" s="21">
        <v>0</v>
      </c>
      <c r="F900" s="21">
        <v>0</v>
      </c>
      <c r="G900" s="21">
        <v>10000</v>
      </c>
      <c r="H900" s="21">
        <v>10000</v>
      </c>
      <c r="I900" s="38">
        <v>10000</v>
      </c>
      <c r="J900" s="24" t="s">
        <v>1071</v>
      </c>
      <c r="K900" s="24" t="s">
        <v>1072</v>
      </c>
      <c r="L900" s="23" t="s">
        <v>497</v>
      </c>
    </row>
    <row r="901" spans="1:13" x14ac:dyDescent="0.3">
      <c r="A901" s="54"/>
      <c r="B901" s="24"/>
      <c r="C901" s="24" t="s">
        <v>1069</v>
      </c>
      <c r="D901" s="24" t="s">
        <v>1070</v>
      </c>
      <c r="E901" s="27"/>
      <c r="F901" s="27"/>
      <c r="G901" s="27"/>
      <c r="H901" s="27"/>
      <c r="I901" s="46"/>
      <c r="J901" s="24" t="s">
        <v>302</v>
      </c>
      <c r="K901" s="24" t="s">
        <v>1073</v>
      </c>
      <c r="L901" s="23" t="s">
        <v>59</v>
      </c>
    </row>
    <row r="902" spans="1:13" x14ac:dyDescent="0.3">
      <c r="A902" s="54"/>
      <c r="B902" s="24"/>
      <c r="C902" s="24" t="s">
        <v>1078</v>
      </c>
      <c r="D902" s="24" t="s">
        <v>813</v>
      </c>
      <c r="E902" s="27"/>
      <c r="F902" s="27"/>
      <c r="G902" s="27"/>
      <c r="H902" s="27"/>
      <c r="I902" s="46"/>
      <c r="J902" s="24" t="s">
        <v>1074</v>
      </c>
      <c r="K902" s="24" t="s">
        <v>1075</v>
      </c>
      <c r="L902" s="23"/>
    </row>
    <row r="903" spans="1:13" x14ac:dyDescent="0.3">
      <c r="A903" s="54"/>
      <c r="B903" s="24"/>
      <c r="C903" s="24" t="s">
        <v>1079</v>
      </c>
      <c r="D903" s="24"/>
      <c r="E903" s="27"/>
      <c r="F903" s="27"/>
      <c r="G903" s="27"/>
      <c r="H903" s="27"/>
      <c r="I903" s="46"/>
      <c r="J903" s="24" t="s">
        <v>1076</v>
      </c>
      <c r="K903" s="24" t="s">
        <v>1077</v>
      </c>
      <c r="L903" s="23"/>
    </row>
    <row r="904" spans="1:13" x14ac:dyDescent="0.3">
      <c r="A904" s="98"/>
      <c r="B904" s="29"/>
      <c r="C904" s="29" t="s">
        <v>1080</v>
      </c>
      <c r="D904" s="29"/>
      <c r="E904" s="32"/>
      <c r="F904" s="32"/>
      <c r="G904" s="32"/>
      <c r="H904" s="32"/>
      <c r="I904" s="101"/>
      <c r="J904" s="29"/>
      <c r="K904" s="29"/>
      <c r="L904" s="28"/>
    </row>
    <row r="905" spans="1:13" x14ac:dyDescent="0.3">
      <c r="A905" s="90">
        <v>11</v>
      </c>
      <c r="B905" s="18" t="s">
        <v>1083</v>
      </c>
      <c r="C905" s="18" t="s">
        <v>1084</v>
      </c>
      <c r="D905" s="18" t="s">
        <v>1085</v>
      </c>
      <c r="E905" s="21">
        <v>30000</v>
      </c>
      <c r="F905" s="21">
        <v>30000</v>
      </c>
      <c r="G905" s="21">
        <v>30000</v>
      </c>
      <c r="H905" s="21">
        <v>30000</v>
      </c>
      <c r="I905" s="38">
        <v>30000</v>
      </c>
      <c r="J905" s="18" t="s">
        <v>242</v>
      </c>
      <c r="K905" s="18" t="s">
        <v>1091</v>
      </c>
      <c r="L905" s="17" t="s">
        <v>497</v>
      </c>
    </row>
    <row r="906" spans="1:13" x14ac:dyDescent="0.3">
      <c r="A906" s="54"/>
      <c r="B906" s="24"/>
      <c r="C906" s="24" t="s">
        <v>1086</v>
      </c>
      <c r="D906" s="24" t="s">
        <v>1087</v>
      </c>
      <c r="E906" s="27"/>
      <c r="F906" s="27"/>
      <c r="G906" s="27"/>
      <c r="H906" s="27"/>
      <c r="I906" s="46"/>
      <c r="J906" s="24" t="s">
        <v>1092</v>
      </c>
      <c r="K906" s="24" t="s">
        <v>1093</v>
      </c>
      <c r="L906" s="23" t="s">
        <v>59</v>
      </c>
    </row>
    <row r="907" spans="1:13" x14ac:dyDescent="0.3">
      <c r="A907" s="54"/>
      <c r="B907" s="24"/>
      <c r="C907" s="24" t="s">
        <v>1088</v>
      </c>
      <c r="D907" s="24" t="s">
        <v>1089</v>
      </c>
      <c r="E907" s="27"/>
      <c r="F907" s="27"/>
      <c r="G907" s="27"/>
      <c r="H907" s="27"/>
      <c r="I907" s="27"/>
      <c r="J907" s="24" t="s">
        <v>240</v>
      </c>
      <c r="K907" s="24" t="s">
        <v>210</v>
      </c>
      <c r="L907" s="23" t="s">
        <v>1094</v>
      </c>
    </row>
    <row r="908" spans="1:13" x14ac:dyDescent="0.3">
      <c r="A908" s="98"/>
      <c r="B908" s="29"/>
      <c r="C908" s="29" t="s">
        <v>1090</v>
      </c>
      <c r="D908" s="29"/>
      <c r="E908" s="32"/>
      <c r="F908" s="32"/>
      <c r="G908" s="32"/>
      <c r="H908" s="32"/>
      <c r="I908" s="32"/>
      <c r="J908" s="29"/>
      <c r="K908" s="29"/>
      <c r="L908" s="28" t="s">
        <v>33</v>
      </c>
    </row>
    <row r="909" spans="1:13" s="33" customFormat="1" x14ac:dyDescent="0.3">
      <c r="A909" s="90">
        <v>12</v>
      </c>
      <c r="B909" s="18" t="s">
        <v>774</v>
      </c>
      <c r="C909" s="18" t="s">
        <v>775</v>
      </c>
      <c r="D909" s="18" t="s">
        <v>776</v>
      </c>
      <c r="E909" s="21">
        <v>70000</v>
      </c>
      <c r="F909" s="21">
        <v>70000</v>
      </c>
      <c r="G909" s="21">
        <v>70000</v>
      </c>
      <c r="H909" s="21">
        <v>70000</v>
      </c>
      <c r="I909" s="38">
        <v>70000</v>
      </c>
      <c r="J909" s="18" t="s">
        <v>300</v>
      </c>
      <c r="K909" s="18" t="s">
        <v>806</v>
      </c>
      <c r="L909" s="17" t="s">
        <v>497</v>
      </c>
      <c r="M909" s="155"/>
    </row>
    <row r="910" spans="1:13" s="33" customFormat="1" x14ac:dyDescent="0.3">
      <c r="A910" s="54"/>
      <c r="B910" s="24" t="s">
        <v>777</v>
      </c>
      <c r="C910" s="24" t="s">
        <v>778</v>
      </c>
      <c r="D910" s="24" t="s">
        <v>779</v>
      </c>
      <c r="E910" s="27"/>
      <c r="F910" s="27"/>
      <c r="G910" s="27"/>
      <c r="H910" s="27"/>
      <c r="I910" s="46"/>
      <c r="J910" s="24" t="s">
        <v>807</v>
      </c>
      <c r="K910" s="24" t="s">
        <v>808</v>
      </c>
      <c r="L910" s="23" t="s">
        <v>59</v>
      </c>
      <c r="M910" s="155"/>
    </row>
    <row r="911" spans="1:13" s="33" customFormat="1" x14ac:dyDescent="0.3">
      <c r="A911" s="98"/>
      <c r="B911" s="29"/>
      <c r="C911" s="29" t="s">
        <v>780</v>
      </c>
      <c r="D911" s="29"/>
      <c r="E911" s="32"/>
      <c r="F911" s="32"/>
      <c r="G911" s="32"/>
      <c r="H911" s="32"/>
      <c r="I911" s="101"/>
      <c r="J911" s="29"/>
      <c r="K911" s="29" t="s">
        <v>809</v>
      </c>
      <c r="L911" s="28"/>
      <c r="M911" s="155"/>
    </row>
    <row r="912" spans="1:13" s="33" customFormat="1" x14ac:dyDescent="0.3">
      <c r="A912" s="90">
        <v>13</v>
      </c>
      <c r="B912" s="18" t="s">
        <v>781</v>
      </c>
      <c r="C912" s="18" t="s">
        <v>782</v>
      </c>
      <c r="D912" s="18" t="s">
        <v>783</v>
      </c>
      <c r="E912" s="21">
        <v>0</v>
      </c>
      <c r="F912" s="21">
        <v>20000</v>
      </c>
      <c r="G912" s="21">
        <v>20000</v>
      </c>
      <c r="H912" s="21">
        <v>20000</v>
      </c>
      <c r="I912" s="38">
        <v>20000</v>
      </c>
      <c r="J912" s="18" t="s">
        <v>300</v>
      </c>
      <c r="K912" s="18" t="s">
        <v>810</v>
      </c>
      <c r="L912" s="17" t="s">
        <v>497</v>
      </c>
      <c r="M912" s="155"/>
    </row>
    <row r="913" spans="1:13" s="33" customFormat="1" x14ac:dyDescent="0.3">
      <c r="A913" s="54"/>
      <c r="B913" s="24" t="s">
        <v>784</v>
      </c>
      <c r="C913" s="24" t="s">
        <v>785</v>
      </c>
      <c r="D913" s="24" t="s">
        <v>786</v>
      </c>
      <c r="E913" s="27"/>
      <c r="F913" s="27"/>
      <c r="G913" s="27"/>
      <c r="H913" s="27"/>
      <c r="I913" s="46"/>
      <c r="J913" s="24" t="s">
        <v>807</v>
      </c>
      <c r="K913" s="24" t="s">
        <v>811</v>
      </c>
      <c r="L913" s="23" t="s">
        <v>59</v>
      </c>
      <c r="M913" s="155"/>
    </row>
    <row r="914" spans="1:13" s="33" customFormat="1" x14ac:dyDescent="0.3">
      <c r="A914" s="54"/>
      <c r="B914" s="24"/>
      <c r="C914" s="24" t="s">
        <v>787</v>
      </c>
      <c r="D914" s="24" t="s">
        <v>788</v>
      </c>
      <c r="E914" s="27"/>
      <c r="F914" s="27"/>
      <c r="G914" s="27"/>
      <c r="H914" s="27"/>
      <c r="I914" s="46"/>
      <c r="J914" s="24"/>
      <c r="K914" s="24" t="s">
        <v>812</v>
      </c>
      <c r="L914" s="23"/>
      <c r="M914" s="155"/>
    </row>
    <row r="915" spans="1:13" s="33" customFormat="1" x14ac:dyDescent="0.3">
      <c r="A915" s="98"/>
      <c r="B915" s="29"/>
      <c r="C915" s="29" t="s">
        <v>789</v>
      </c>
      <c r="D915" s="29"/>
      <c r="E915" s="32"/>
      <c r="F915" s="32"/>
      <c r="G915" s="32"/>
      <c r="H915" s="32"/>
      <c r="I915" s="101"/>
      <c r="J915" s="29"/>
      <c r="K915" s="29" t="s">
        <v>813</v>
      </c>
      <c r="L915" s="28"/>
      <c r="M915" s="155"/>
    </row>
    <row r="916" spans="1:13" s="33" customFormat="1" x14ac:dyDescent="0.3">
      <c r="A916" s="168"/>
      <c r="E916" s="34"/>
      <c r="F916" s="34"/>
      <c r="G916" s="34"/>
      <c r="H916" s="34"/>
      <c r="I916" s="175"/>
      <c r="L916" s="5"/>
      <c r="M916" s="155"/>
    </row>
    <row r="917" spans="1:13" s="33" customFormat="1" x14ac:dyDescent="0.3">
      <c r="A917" s="168"/>
      <c r="E917" s="34"/>
      <c r="F917" s="34"/>
      <c r="G917" s="34"/>
      <c r="H917" s="34"/>
      <c r="I917" s="175"/>
      <c r="L917" s="5"/>
      <c r="M917" s="155">
        <v>80</v>
      </c>
    </row>
    <row r="918" spans="1:13" s="33" customFormat="1" x14ac:dyDescent="0.3">
      <c r="A918" s="168"/>
      <c r="E918" s="34"/>
      <c r="F918" s="34"/>
      <c r="G918" s="34"/>
      <c r="H918" s="34"/>
      <c r="I918" s="34"/>
      <c r="L918" s="5"/>
      <c r="M918" s="155"/>
    </row>
    <row r="919" spans="1:13" s="33" customFormat="1" x14ac:dyDescent="0.3">
      <c r="A919" s="164" t="s">
        <v>5</v>
      </c>
      <c r="B919" s="8" t="s">
        <v>6</v>
      </c>
      <c r="C919" s="8" t="s">
        <v>7</v>
      </c>
      <c r="D919" s="8" t="s">
        <v>8</v>
      </c>
      <c r="E919" s="181" t="s">
        <v>21</v>
      </c>
      <c r="F919" s="182"/>
      <c r="G919" s="182"/>
      <c r="H919" s="182"/>
      <c r="I919" s="183"/>
      <c r="J919" s="8" t="s">
        <v>9</v>
      </c>
      <c r="K919" s="8" t="s">
        <v>10</v>
      </c>
      <c r="L919" s="8" t="s">
        <v>11</v>
      </c>
      <c r="M919" s="155"/>
    </row>
    <row r="920" spans="1:13" s="33" customFormat="1" x14ac:dyDescent="0.3">
      <c r="A920" s="165"/>
      <c r="B920" s="12"/>
      <c r="C920" s="12"/>
      <c r="D920" s="11" t="s">
        <v>12</v>
      </c>
      <c r="E920" s="43">
        <v>2561</v>
      </c>
      <c r="F920" s="43">
        <v>2562</v>
      </c>
      <c r="G920" s="43">
        <v>2563</v>
      </c>
      <c r="H920" s="43">
        <v>2564</v>
      </c>
      <c r="I920" s="43">
        <v>2565</v>
      </c>
      <c r="J920" s="11" t="s">
        <v>13</v>
      </c>
      <c r="K920" s="11" t="s">
        <v>14</v>
      </c>
      <c r="L920" s="11" t="s">
        <v>15</v>
      </c>
      <c r="M920" s="155"/>
    </row>
    <row r="921" spans="1:13" s="33" customFormat="1" x14ac:dyDescent="0.3">
      <c r="A921" s="166"/>
      <c r="B921" s="15"/>
      <c r="C921" s="15"/>
      <c r="D921" s="15"/>
      <c r="E921" s="16" t="s">
        <v>16</v>
      </c>
      <c r="F921" s="16" t="s">
        <v>16</v>
      </c>
      <c r="G921" s="16" t="s">
        <v>16</v>
      </c>
      <c r="H921" s="16" t="s">
        <v>16</v>
      </c>
      <c r="I921" s="16" t="s">
        <v>16</v>
      </c>
      <c r="J921" s="14"/>
      <c r="K921" s="14"/>
      <c r="L921" s="14" t="s">
        <v>17</v>
      </c>
      <c r="M921" s="155"/>
    </row>
    <row r="922" spans="1:13" s="33" customFormat="1" x14ac:dyDescent="0.3">
      <c r="A922" s="90">
        <v>14</v>
      </c>
      <c r="B922" s="18" t="s">
        <v>790</v>
      </c>
      <c r="C922" s="20" t="s">
        <v>365</v>
      </c>
      <c r="D922" s="18" t="s">
        <v>791</v>
      </c>
      <c r="E922" s="27">
        <v>330000</v>
      </c>
      <c r="F922" s="46">
        <v>330000</v>
      </c>
      <c r="G922" s="46">
        <v>330000</v>
      </c>
      <c r="H922" s="46">
        <v>330000</v>
      </c>
      <c r="I922" s="45">
        <v>330000</v>
      </c>
      <c r="J922" s="18" t="s">
        <v>300</v>
      </c>
      <c r="K922" s="20" t="s">
        <v>814</v>
      </c>
      <c r="L922" s="17" t="s">
        <v>497</v>
      </c>
      <c r="M922" s="155"/>
    </row>
    <row r="923" spans="1:13" s="33" customFormat="1" x14ac:dyDescent="0.3">
      <c r="A923" s="54"/>
      <c r="B923" s="24" t="s">
        <v>792</v>
      </c>
      <c r="C923" s="26" t="s">
        <v>793</v>
      </c>
      <c r="D923" s="24" t="s">
        <v>794</v>
      </c>
      <c r="E923" s="27"/>
      <c r="F923" s="27"/>
      <c r="G923" s="27"/>
      <c r="H923" s="27"/>
      <c r="I923" s="27"/>
      <c r="J923" s="24" t="s">
        <v>815</v>
      </c>
      <c r="K923" s="26" t="s">
        <v>816</v>
      </c>
      <c r="L923" s="23" t="s">
        <v>59</v>
      </c>
      <c r="M923" s="155"/>
    </row>
    <row r="924" spans="1:13" s="33" customFormat="1" x14ac:dyDescent="0.3">
      <c r="A924" s="54"/>
      <c r="B924" s="24" t="s">
        <v>795</v>
      </c>
      <c r="C924" s="26" t="s">
        <v>796</v>
      </c>
      <c r="D924" s="24" t="s">
        <v>797</v>
      </c>
      <c r="E924" s="27"/>
      <c r="F924" s="27"/>
      <c r="G924" s="27"/>
      <c r="H924" s="27"/>
      <c r="I924" s="27"/>
      <c r="J924" s="24"/>
      <c r="K924" s="26" t="s">
        <v>817</v>
      </c>
      <c r="L924" s="23"/>
      <c r="M924" s="155"/>
    </row>
    <row r="925" spans="1:13" s="33" customFormat="1" x14ac:dyDescent="0.3">
      <c r="A925" s="54"/>
      <c r="B925" s="24" t="s">
        <v>798</v>
      </c>
      <c r="C925" s="26" t="s">
        <v>799</v>
      </c>
      <c r="D925" s="24" t="s">
        <v>800</v>
      </c>
      <c r="E925" s="27"/>
      <c r="F925" s="27"/>
      <c r="G925" s="27"/>
      <c r="H925" s="27"/>
      <c r="I925" s="27"/>
      <c r="J925" s="24"/>
      <c r="K925" s="26" t="s">
        <v>818</v>
      </c>
      <c r="L925" s="23"/>
      <c r="M925" s="155"/>
    </row>
    <row r="926" spans="1:13" s="33" customFormat="1" x14ac:dyDescent="0.3">
      <c r="A926" s="54"/>
      <c r="B926" s="24" t="s">
        <v>801</v>
      </c>
      <c r="C926" s="26" t="s">
        <v>802</v>
      </c>
      <c r="D926" s="24"/>
      <c r="E926" s="27"/>
      <c r="F926" s="27"/>
      <c r="G926" s="27"/>
      <c r="H926" s="27"/>
      <c r="I926" s="27"/>
      <c r="J926" s="24"/>
      <c r="K926" s="26" t="s">
        <v>819</v>
      </c>
      <c r="L926" s="23"/>
      <c r="M926" s="155"/>
    </row>
    <row r="927" spans="1:13" s="33" customFormat="1" x14ac:dyDescent="0.3">
      <c r="A927" s="54"/>
      <c r="B927" s="24"/>
      <c r="C927" s="26" t="s">
        <v>803</v>
      </c>
      <c r="D927" s="24"/>
      <c r="E927" s="27"/>
      <c r="F927" s="27"/>
      <c r="G927" s="27"/>
      <c r="H927" s="27"/>
      <c r="I927" s="27"/>
      <c r="J927" s="24"/>
      <c r="K927" s="26" t="s">
        <v>820</v>
      </c>
      <c r="L927" s="23"/>
      <c r="M927" s="155"/>
    </row>
    <row r="928" spans="1:13" s="33" customFormat="1" x14ac:dyDescent="0.3">
      <c r="A928" s="54"/>
      <c r="B928" s="24"/>
      <c r="C928" s="26" t="s">
        <v>804</v>
      </c>
      <c r="D928" s="24"/>
      <c r="E928" s="27"/>
      <c r="F928" s="27"/>
      <c r="G928" s="27"/>
      <c r="H928" s="27"/>
      <c r="I928" s="27"/>
      <c r="J928" s="24"/>
      <c r="K928" s="26" t="s">
        <v>821</v>
      </c>
      <c r="L928" s="23"/>
      <c r="M928" s="155"/>
    </row>
    <row r="929" spans="1:13" s="33" customFormat="1" x14ac:dyDescent="0.3">
      <c r="A929" s="98"/>
      <c r="B929" s="29"/>
      <c r="C929" s="31" t="s">
        <v>805</v>
      </c>
      <c r="D929" s="29"/>
      <c r="E929" s="32"/>
      <c r="F929" s="32"/>
      <c r="G929" s="32"/>
      <c r="H929" s="32"/>
      <c r="I929" s="32"/>
      <c r="J929" s="29"/>
      <c r="K929" s="31" t="s">
        <v>822</v>
      </c>
      <c r="L929" s="28"/>
      <c r="M929" s="155"/>
    </row>
    <row r="930" spans="1:13" x14ac:dyDescent="0.3">
      <c r="A930" s="166" t="s">
        <v>1513</v>
      </c>
      <c r="B930" s="14" t="s">
        <v>2017</v>
      </c>
      <c r="C930" s="14" t="s">
        <v>1516</v>
      </c>
      <c r="D930" s="14" t="s">
        <v>1516</v>
      </c>
      <c r="E930" s="16">
        <f>E843+E847+E853+E859+E868+E872+E880+E884+E895+E900+E905+E909+E912+E916+E922</f>
        <v>991100</v>
      </c>
      <c r="F930" s="160">
        <f>F843+F847+F853+F859+F868+F872+F880+F884+F895+F900+F905+F909+F912+F916+F922</f>
        <v>905000</v>
      </c>
      <c r="G930" s="160">
        <f>G843+G847+G853+G859+G868+G872+G880+G884+G895+G900+G905+G909+G912+G916+G922</f>
        <v>915000</v>
      </c>
      <c r="H930" s="160">
        <f>H843+H847+H853+H859+H868+H872+H880+H884+H895+H900+H905+H909+H912+H916+H922</f>
        <v>915000</v>
      </c>
      <c r="I930" s="150">
        <f>I843+I847+I853+I859+I868+I872+I880+I884+I895+I900+I905+I909+I912+I916+I922</f>
        <v>915000</v>
      </c>
      <c r="J930" s="14" t="s">
        <v>1514</v>
      </c>
      <c r="K930" s="14" t="s">
        <v>1514</v>
      </c>
      <c r="L930" s="14" t="s">
        <v>1514</v>
      </c>
    </row>
    <row r="942" spans="1:13" x14ac:dyDescent="0.3">
      <c r="M942" s="154">
        <v>81</v>
      </c>
    </row>
    <row r="945" spans="1:12" x14ac:dyDescent="0.3">
      <c r="A945" s="7" t="s">
        <v>2031</v>
      </c>
    </row>
    <row r="946" spans="1:12" x14ac:dyDescent="0.3">
      <c r="A946" s="7" t="s">
        <v>863</v>
      </c>
    </row>
    <row r="947" spans="1:12" x14ac:dyDescent="0.3">
      <c r="A947" s="7" t="s">
        <v>2033</v>
      </c>
    </row>
    <row r="948" spans="1:12" x14ac:dyDescent="0.3">
      <c r="A948" s="163"/>
      <c r="B948" s="2" t="s">
        <v>2032</v>
      </c>
    </row>
    <row r="949" spans="1:12" x14ac:dyDescent="0.3">
      <c r="A949" s="164" t="s">
        <v>5</v>
      </c>
      <c r="B949" s="8" t="s">
        <v>6</v>
      </c>
      <c r="C949" s="8" t="s">
        <v>7</v>
      </c>
      <c r="D949" s="8" t="s">
        <v>8</v>
      </c>
      <c r="E949" s="181" t="s">
        <v>21</v>
      </c>
      <c r="F949" s="182"/>
      <c r="G949" s="182"/>
      <c r="H949" s="182"/>
      <c r="I949" s="183"/>
      <c r="J949" s="8" t="s">
        <v>9</v>
      </c>
      <c r="K949" s="8" t="s">
        <v>10</v>
      </c>
      <c r="L949" s="8" t="s">
        <v>11</v>
      </c>
    </row>
    <row r="950" spans="1:12" x14ac:dyDescent="0.3">
      <c r="A950" s="165"/>
      <c r="B950" s="12"/>
      <c r="C950" s="12"/>
      <c r="D950" s="11" t="s">
        <v>12</v>
      </c>
      <c r="E950" s="43">
        <v>2561</v>
      </c>
      <c r="F950" s="43">
        <v>2562</v>
      </c>
      <c r="G950" s="43">
        <v>2563</v>
      </c>
      <c r="H950" s="43">
        <v>2564</v>
      </c>
      <c r="I950" s="43">
        <v>2565</v>
      </c>
      <c r="J950" s="11" t="s">
        <v>13</v>
      </c>
      <c r="K950" s="11" t="s">
        <v>14</v>
      </c>
      <c r="L950" s="11" t="s">
        <v>15</v>
      </c>
    </row>
    <row r="951" spans="1:12" x14ac:dyDescent="0.3">
      <c r="A951" s="166"/>
      <c r="B951" s="15"/>
      <c r="C951" s="15"/>
      <c r="D951" s="15"/>
      <c r="E951" s="16" t="s">
        <v>16</v>
      </c>
      <c r="F951" s="16" t="s">
        <v>16</v>
      </c>
      <c r="G951" s="16" t="s">
        <v>16</v>
      </c>
      <c r="H951" s="16" t="s">
        <v>16</v>
      </c>
      <c r="I951" s="16" t="s">
        <v>16</v>
      </c>
      <c r="J951" s="14"/>
      <c r="K951" s="14"/>
      <c r="L951" s="14" t="s">
        <v>17</v>
      </c>
    </row>
    <row r="952" spans="1:12" x14ac:dyDescent="0.3">
      <c r="A952" s="90">
        <v>1</v>
      </c>
      <c r="B952" s="18" t="s">
        <v>1014</v>
      </c>
      <c r="C952" s="18" t="s">
        <v>1015</v>
      </c>
      <c r="D952" s="18" t="s">
        <v>1016</v>
      </c>
      <c r="E952" s="21">
        <v>0</v>
      </c>
      <c r="F952" s="21">
        <v>50000</v>
      </c>
      <c r="G952" s="21">
        <v>50000</v>
      </c>
      <c r="H952" s="21">
        <v>50000</v>
      </c>
      <c r="I952" s="38">
        <v>50000</v>
      </c>
      <c r="J952" s="18" t="s">
        <v>1044</v>
      </c>
      <c r="K952" s="18" t="s">
        <v>1045</v>
      </c>
      <c r="L952" s="17" t="s">
        <v>497</v>
      </c>
    </row>
    <row r="953" spans="1:12" x14ac:dyDescent="0.3">
      <c r="A953" s="54"/>
      <c r="B953" s="24" t="s">
        <v>1017</v>
      </c>
      <c r="C953" s="24" t="s">
        <v>1018</v>
      </c>
      <c r="D953" s="24" t="s">
        <v>1019</v>
      </c>
      <c r="E953" s="27"/>
      <c r="F953" s="27"/>
      <c r="G953" s="27"/>
      <c r="H953" s="27"/>
      <c r="I953" s="46"/>
      <c r="J953" s="24" t="s">
        <v>1046</v>
      </c>
      <c r="K953" s="24" t="s">
        <v>1046</v>
      </c>
      <c r="L953" s="23" t="s">
        <v>59</v>
      </c>
    </row>
    <row r="954" spans="1:12" x14ac:dyDescent="0.3">
      <c r="A954" s="54"/>
      <c r="B954" s="24" t="s">
        <v>1020</v>
      </c>
      <c r="C954" s="24" t="s">
        <v>1021</v>
      </c>
      <c r="D954" s="24" t="s">
        <v>1022</v>
      </c>
      <c r="E954" s="27"/>
      <c r="F954" s="27"/>
      <c r="G954" s="27"/>
      <c r="H954" s="27"/>
      <c r="I954" s="46"/>
      <c r="J954" s="24" t="s">
        <v>1047</v>
      </c>
      <c r="K954" s="24" t="s">
        <v>1048</v>
      </c>
      <c r="L954" s="23"/>
    </row>
    <row r="955" spans="1:12" x14ac:dyDescent="0.3">
      <c r="A955" s="54"/>
      <c r="B955" s="24"/>
      <c r="C955" s="24" t="s">
        <v>1125</v>
      </c>
      <c r="D955" s="24" t="s">
        <v>1023</v>
      </c>
      <c r="E955" s="27"/>
      <c r="F955" s="27"/>
      <c r="G955" s="27"/>
      <c r="H955" s="27"/>
      <c r="I955" s="46"/>
      <c r="J955" s="24"/>
      <c r="K955" s="24"/>
      <c r="L955" s="23"/>
    </row>
    <row r="956" spans="1:12" x14ac:dyDescent="0.3">
      <c r="A956" s="54"/>
      <c r="B956" s="24"/>
      <c r="C956" s="24" t="s">
        <v>1126</v>
      </c>
      <c r="D956" s="24" t="s">
        <v>1024</v>
      </c>
      <c r="E956" s="27"/>
      <c r="F956" s="27"/>
      <c r="G956" s="27"/>
      <c r="H956" s="27"/>
      <c r="I956" s="46"/>
      <c r="J956" s="24"/>
      <c r="K956" s="24"/>
      <c r="L956" s="23"/>
    </row>
    <row r="957" spans="1:12" x14ac:dyDescent="0.3">
      <c r="A957" s="54"/>
      <c r="B957" s="24"/>
      <c r="C957" s="24"/>
      <c r="D957" s="24" t="s">
        <v>1025</v>
      </c>
      <c r="E957" s="27"/>
      <c r="F957" s="27"/>
      <c r="G957" s="27"/>
      <c r="H957" s="27"/>
      <c r="I957" s="46"/>
      <c r="J957" s="24"/>
      <c r="K957" s="24"/>
      <c r="L957" s="23"/>
    </row>
    <row r="958" spans="1:12" x14ac:dyDescent="0.3">
      <c r="A958" s="54"/>
      <c r="B958" s="24"/>
      <c r="C958" s="24"/>
      <c r="D958" s="24" t="s">
        <v>1026</v>
      </c>
      <c r="E958" s="32"/>
      <c r="F958" s="32"/>
      <c r="G958" s="32"/>
      <c r="H958" s="32"/>
      <c r="I958" s="101"/>
      <c r="J958" s="24"/>
      <c r="K958" s="24"/>
      <c r="L958" s="23"/>
    </row>
    <row r="959" spans="1:12" x14ac:dyDescent="0.3">
      <c r="A959" s="90">
        <v>2</v>
      </c>
      <c r="B959" s="18" t="s">
        <v>1027</v>
      </c>
      <c r="C959" s="18" t="s">
        <v>1015</v>
      </c>
      <c r="D959" s="18" t="s">
        <v>1028</v>
      </c>
      <c r="E959" s="21">
        <v>0</v>
      </c>
      <c r="F959" s="21">
        <v>30000</v>
      </c>
      <c r="G959" s="21">
        <v>30000</v>
      </c>
      <c r="H959" s="21">
        <v>30000</v>
      </c>
      <c r="I959" s="38">
        <v>30000</v>
      </c>
      <c r="J959" s="18" t="s">
        <v>300</v>
      </c>
      <c r="K959" s="20" t="s">
        <v>1112</v>
      </c>
      <c r="L959" s="17" t="s">
        <v>497</v>
      </c>
    </row>
    <row r="960" spans="1:12" x14ac:dyDescent="0.3">
      <c r="A960" s="54"/>
      <c r="B960" s="24" t="s">
        <v>1029</v>
      </c>
      <c r="C960" s="24" t="s">
        <v>1030</v>
      </c>
      <c r="D960" s="24" t="s">
        <v>1031</v>
      </c>
      <c r="E960" s="27"/>
      <c r="F960" s="27"/>
      <c r="G960" s="27"/>
      <c r="H960" s="27"/>
      <c r="I960" s="27"/>
      <c r="J960" s="24" t="s">
        <v>435</v>
      </c>
      <c r="K960" s="26" t="s">
        <v>1049</v>
      </c>
      <c r="L960" s="23" t="s">
        <v>59</v>
      </c>
    </row>
    <row r="961" spans="1:13" x14ac:dyDescent="0.3">
      <c r="A961" s="54"/>
      <c r="B961" s="24" t="s">
        <v>2</v>
      </c>
      <c r="C961" s="24" t="s">
        <v>1032</v>
      </c>
      <c r="D961" s="24" t="s">
        <v>1033</v>
      </c>
      <c r="E961" s="27"/>
      <c r="F961" s="27"/>
      <c r="G961" s="27"/>
      <c r="H961" s="27"/>
      <c r="I961" s="27"/>
      <c r="J961" s="24" t="s">
        <v>1050</v>
      </c>
      <c r="K961" s="26" t="s">
        <v>1113</v>
      </c>
      <c r="L961" s="23"/>
    </row>
    <row r="962" spans="1:13" x14ac:dyDescent="0.3">
      <c r="A962" s="54"/>
      <c r="B962" s="24"/>
      <c r="C962" s="24" t="s">
        <v>1034</v>
      </c>
      <c r="D962" s="24" t="s">
        <v>1035</v>
      </c>
      <c r="E962" s="27"/>
      <c r="F962" s="27"/>
      <c r="G962" s="27"/>
      <c r="H962" s="27"/>
      <c r="I962" s="27"/>
      <c r="J962" s="24" t="s">
        <v>1051</v>
      </c>
      <c r="K962" s="26" t="s">
        <v>1052</v>
      </c>
      <c r="L962" s="23"/>
    </row>
    <row r="963" spans="1:13" x14ac:dyDescent="0.3">
      <c r="A963" s="54"/>
      <c r="B963" s="24"/>
      <c r="C963" s="24"/>
      <c r="D963" s="24" t="s">
        <v>1024</v>
      </c>
      <c r="E963" s="27"/>
      <c r="F963" s="27"/>
      <c r="G963" s="27"/>
      <c r="H963" s="27"/>
      <c r="I963" s="27"/>
      <c r="J963" s="24"/>
      <c r="K963" s="26" t="s">
        <v>1053</v>
      </c>
      <c r="L963" s="23"/>
    </row>
    <row r="964" spans="1:13" x14ac:dyDescent="0.3">
      <c r="A964" s="54"/>
      <c r="B964" s="24"/>
      <c r="C964" s="24"/>
      <c r="D964" s="24" t="s">
        <v>1025</v>
      </c>
      <c r="E964" s="27"/>
      <c r="F964" s="27"/>
      <c r="G964" s="27"/>
      <c r="H964" s="27"/>
      <c r="I964" s="27"/>
      <c r="J964" s="24"/>
      <c r="K964" s="26" t="s">
        <v>1054</v>
      </c>
      <c r="L964" s="23"/>
    </row>
    <row r="965" spans="1:13" x14ac:dyDescent="0.3">
      <c r="A965" s="54"/>
      <c r="B965" s="24"/>
      <c r="C965" s="24"/>
      <c r="D965" s="24" t="s">
        <v>1026</v>
      </c>
      <c r="E965" s="27"/>
      <c r="F965" s="27"/>
      <c r="G965" s="27"/>
      <c r="H965" s="27"/>
      <c r="I965" s="27"/>
      <c r="J965" s="24"/>
      <c r="K965" s="26" t="s">
        <v>1055</v>
      </c>
      <c r="L965" s="23"/>
    </row>
    <row r="966" spans="1:13" x14ac:dyDescent="0.3">
      <c r="A966" s="90">
        <v>3</v>
      </c>
      <c r="B966" s="18" t="s">
        <v>1036</v>
      </c>
      <c r="C966" s="18" t="s">
        <v>1037</v>
      </c>
      <c r="D966" s="18" t="s">
        <v>1038</v>
      </c>
      <c r="E966" s="21">
        <v>0</v>
      </c>
      <c r="F966" s="38">
        <v>100000</v>
      </c>
      <c r="G966" s="38">
        <v>100000</v>
      </c>
      <c r="H966" s="38">
        <v>100000</v>
      </c>
      <c r="I966" s="22">
        <v>100000</v>
      </c>
      <c r="J966" s="18" t="s">
        <v>300</v>
      </c>
      <c r="K966" s="18" t="s">
        <v>1056</v>
      </c>
      <c r="L966" s="17" t="s">
        <v>497</v>
      </c>
    </row>
    <row r="967" spans="1:13" x14ac:dyDescent="0.3">
      <c r="A967" s="54"/>
      <c r="B967" s="24" t="s">
        <v>1039</v>
      </c>
      <c r="C967" s="24" t="s">
        <v>1040</v>
      </c>
      <c r="D967" s="24" t="s">
        <v>1041</v>
      </c>
      <c r="E967" s="27"/>
      <c r="F967" s="27"/>
      <c r="G967" s="27"/>
      <c r="H967" s="27"/>
      <c r="I967" s="27"/>
      <c r="J967" s="24" t="s">
        <v>928</v>
      </c>
      <c r="K967" s="24" t="s">
        <v>1057</v>
      </c>
      <c r="L967" s="23" t="s">
        <v>59</v>
      </c>
    </row>
    <row r="968" spans="1:13" x14ac:dyDescent="0.3">
      <c r="A968" s="54"/>
      <c r="B968" s="24" t="s">
        <v>1042</v>
      </c>
      <c r="C968" s="24" t="s">
        <v>1063</v>
      </c>
      <c r="D968" s="24" t="s">
        <v>1043</v>
      </c>
      <c r="E968" s="27"/>
      <c r="F968" s="27"/>
      <c r="G968" s="27"/>
      <c r="H968" s="27"/>
      <c r="I968" s="27"/>
      <c r="J968" s="24" t="s">
        <v>1058</v>
      </c>
      <c r="K968" s="24" t="s">
        <v>1059</v>
      </c>
      <c r="L968" s="23"/>
    </row>
    <row r="969" spans="1:13" x14ac:dyDescent="0.3">
      <c r="A969" s="54"/>
      <c r="B969" s="24"/>
      <c r="C969" s="24" t="s">
        <v>1064</v>
      </c>
      <c r="D969" s="24"/>
      <c r="E969" s="27"/>
      <c r="F969" s="27"/>
      <c r="G969" s="27"/>
      <c r="H969" s="27"/>
      <c r="I969" s="27"/>
      <c r="J969" s="24" t="s">
        <v>1060</v>
      </c>
      <c r="K969" s="24" t="s">
        <v>1061</v>
      </c>
      <c r="L969" s="23"/>
    </row>
    <row r="970" spans="1:13" x14ac:dyDescent="0.3">
      <c r="A970" s="98"/>
      <c r="B970" s="29"/>
      <c r="C970" s="29" t="s">
        <v>1065</v>
      </c>
      <c r="D970" s="29"/>
      <c r="E970" s="32"/>
      <c r="F970" s="32"/>
      <c r="G970" s="32"/>
      <c r="H970" s="32"/>
      <c r="I970" s="32"/>
      <c r="J970" s="29"/>
      <c r="K970" s="29" t="s">
        <v>1062</v>
      </c>
      <c r="L970" s="28"/>
    </row>
    <row r="971" spans="1:13" s="33" customFormat="1" x14ac:dyDescent="0.3">
      <c r="A971" s="168"/>
      <c r="E971" s="34"/>
      <c r="F971" s="34"/>
      <c r="G971" s="34"/>
      <c r="H971" s="34"/>
      <c r="I971" s="34"/>
      <c r="L971" s="5"/>
      <c r="M971" s="155">
        <v>82</v>
      </c>
    </row>
    <row r="972" spans="1:13" x14ac:dyDescent="0.3">
      <c r="A972" s="164" t="s">
        <v>5</v>
      </c>
      <c r="B972" s="8" t="s">
        <v>6</v>
      </c>
      <c r="C972" s="8" t="s">
        <v>7</v>
      </c>
      <c r="D972" s="8" t="s">
        <v>8</v>
      </c>
      <c r="E972" s="181" t="s">
        <v>21</v>
      </c>
      <c r="F972" s="182"/>
      <c r="G972" s="182"/>
      <c r="H972" s="182"/>
      <c r="I972" s="183"/>
      <c r="J972" s="8" t="s">
        <v>9</v>
      </c>
      <c r="K972" s="8" t="s">
        <v>10</v>
      </c>
      <c r="L972" s="8" t="s">
        <v>11</v>
      </c>
    </row>
    <row r="973" spans="1:13" x14ac:dyDescent="0.3">
      <c r="A973" s="165"/>
      <c r="B973" s="12"/>
      <c r="C973" s="12"/>
      <c r="D973" s="11" t="s">
        <v>12</v>
      </c>
      <c r="E973" s="43">
        <v>2561</v>
      </c>
      <c r="F973" s="43">
        <v>2562</v>
      </c>
      <c r="G973" s="43">
        <v>2563</v>
      </c>
      <c r="H973" s="43">
        <v>2564</v>
      </c>
      <c r="I973" s="43">
        <v>2565</v>
      </c>
      <c r="J973" s="11" t="s">
        <v>13</v>
      </c>
      <c r="K973" s="11" t="s">
        <v>14</v>
      </c>
      <c r="L973" s="11" t="s">
        <v>15</v>
      </c>
    </row>
    <row r="974" spans="1:13" x14ac:dyDescent="0.3">
      <c r="A974" s="166"/>
      <c r="B974" s="15"/>
      <c r="C974" s="15"/>
      <c r="D974" s="15"/>
      <c r="E974" s="16" t="s">
        <v>16</v>
      </c>
      <c r="F974" s="16" t="s">
        <v>16</v>
      </c>
      <c r="G974" s="16" t="s">
        <v>16</v>
      </c>
      <c r="H974" s="16" t="s">
        <v>16</v>
      </c>
      <c r="I974" s="16" t="s">
        <v>16</v>
      </c>
      <c r="J974" s="14"/>
      <c r="K974" s="14"/>
      <c r="L974" s="14" t="s">
        <v>17</v>
      </c>
    </row>
    <row r="975" spans="1:13" x14ac:dyDescent="0.3">
      <c r="A975" s="90">
        <v>4</v>
      </c>
      <c r="B975" s="18" t="s">
        <v>1095</v>
      </c>
      <c r="C975" s="18" t="s">
        <v>1096</v>
      </c>
      <c r="D975" s="18" t="s">
        <v>1097</v>
      </c>
      <c r="E975" s="21">
        <v>90000</v>
      </c>
      <c r="F975" s="21">
        <v>90000</v>
      </c>
      <c r="G975" s="21">
        <v>90000</v>
      </c>
      <c r="H975" s="21">
        <v>90000</v>
      </c>
      <c r="I975" s="38">
        <v>90000</v>
      </c>
      <c r="J975" s="18" t="s">
        <v>300</v>
      </c>
      <c r="K975" s="20" t="s">
        <v>1114</v>
      </c>
      <c r="L975" s="17" t="s">
        <v>497</v>
      </c>
    </row>
    <row r="976" spans="1:13" x14ac:dyDescent="0.3">
      <c r="A976" s="54"/>
      <c r="B976" s="24" t="s">
        <v>1098</v>
      </c>
      <c r="C976" s="24" t="s">
        <v>1099</v>
      </c>
      <c r="D976" s="24" t="s">
        <v>1100</v>
      </c>
      <c r="E976" s="27"/>
      <c r="F976" s="27"/>
      <c r="G976" s="27"/>
      <c r="H976" s="27"/>
      <c r="I976" s="46"/>
      <c r="J976" s="24" t="s">
        <v>240</v>
      </c>
      <c r="K976" s="26" t="s">
        <v>1115</v>
      </c>
      <c r="L976" s="23" t="s">
        <v>59</v>
      </c>
    </row>
    <row r="977" spans="1:12" x14ac:dyDescent="0.3">
      <c r="A977" s="54"/>
      <c r="B977" s="24" t="s">
        <v>1101</v>
      </c>
      <c r="C977" s="24" t="s">
        <v>1110</v>
      </c>
      <c r="D977" s="24" t="s">
        <v>1102</v>
      </c>
      <c r="E977" s="27"/>
      <c r="F977" s="27"/>
      <c r="G977" s="27"/>
      <c r="H977" s="27"/>
      <c r="I977" s="46"/>
      <c r="J977" s="24"/>
      <c r="K977" s="26" t="s">
        <v>1116</v>
      </c>
      <c r="L977" s="23"/>
    </row>
    <row r="978" spans="1:12" x14ac:dyDescent="0.3">
      <c r="A978" s="54"/>
      <c r="B978" s="24"/>
      <c r="C978" s="24" t="s">
        <v>1061</v>
      </c>
      <c r="D978" s="24"/>
      <c r="E978" s="27"/>
      <c r="F978" s="27"/>
      <c r="G978" s="27"/>
      <c r="H978" s="27"/>
      <c r="I978" s="46"/>
      <c r="J978" s="24"/>
      <c r="K978" s="26" t="s">
        <v>1117</v>
      </c>
      <c r="L978" s="23"/>
    </row>
    <row r="979" spans="1:12" x14ac:dyDescent="0.3">
      <c r="A979" s="54"/>
      <c r="B979" s="24"/>
      <c r="C979" s="24" t="s">
        <v>1111</v>
      </c>
      <c r="D979" s="24"/>
      <c r="E979" s="27"/>
      <c r="F979" s="27"/>
      <c r="G979" s="27"/>
      <c r="H979" s="27"/>
      <c r="I979" s="46"/>
      <c r="J979" s="24"/>
      <c r="K979" s="26" t="s">
        <v>1118</v>
      </c>
      <c r="L979" s="23"/>
    </row>
    <row r="980" spans="1:12" x14ac:dyDescent="0.3">
      <c r="A980" s="98"/>
      <c r="B980" s="29"/>
      <c r="C980" s="29"/>
      <c r="D980" s="29"/>
      <c r="E980" s="32"/>
      <c r="F980" s="32"/>
      <c r="G980" s="32"/>
      <c r="H980" s="32"/>
      <c r="I980" s="101"/>
      <c r="J980" s="29"/>
      <c r="K980" s="31" t="s">
        <v>1119</v>
      </c>
      <c r="L980" s="28"/>
    </row>
    <row r="981" spans="1:12" x14ac:dyDescent="0.3">
      <c r="A981" s="90">
        <v>5</v>
      </c>
      <c r="B981" s="18" t="s">
        <v>1103</v>
      </c>
      <c r="C981" s="18" t="s">
        <v>1154</v>
      </c>
      <c r="D981" s="18" t="s">
        <v>1104</v>
      </c>
      <c r="E981" s="21">
        <v>10000</v>
      </c>
      <c r="F981" s="21">
        <v>10000</v>
      </c>
      <c r="G981" s="21">
        <v>10000</v>
      </c>
      <c r="H981" s="21">
        <v>10000</v>
      </c>
      <c r="I981" s="38">
        <v>10000</v>
      </c>
      <c r="J981" s="18" t="s">
        <v>1120</v>
      </c>
      <c r="K981" s="18" t="s">
        <v>1121</v>
      </c>
      <c r="L981" s="17" t="s">
        <v>497</v>
      </c>
    </row>
    <row r="982" spans="1:12" x14ac:dyDescent="0.3">
      <c r="A982" s="54"/>
      <c r="B982" s="24" t="s">
        <v>1105</v>
      </c>
      <c r="C982" s="24" t="s">
        <v>1155</v>
      </c>
      <c r="D982" s="24" t="s">
        <v>1106</v>
      </c>
      <c r="E982" s="27"/>
      <c r="F982" s="27"/>
      <c r="G982" s="27"/>
      <c r="H982" s="27"/>
      <c r="I982" s="46"/>
      <c r="J982" s="24" t="s">
        <v>1122</v>
      </c>
      <c r="K982" s="24" t="s">
        <v>1123</v>
      </c>
      <c r="L982" s="23" t="s">
        <v>59</v>
      </c>
    </row>
    <row r="983" spans="1:12" x14ac:dyDescent="0.3">
      <c r="A983" s="54"/>
      <c r="B983" s="24" t="s">
        <v>1107</v>
      </c>
      <c r="C983" s="24" t="s">
        <v>1061</v>
      </c>
      <c r="D983" s="24" t="s">
        <v>1108</v>
      </c>
      <c r="E983" s="27"/>
      <c r="F983" s="27"/>
      <c r="G983" s="27"/>
      <c r="H983" s="27"/>
      <c r="I983" s="46"/>
      <c r="J983" s="24"/>
      <c r="K983" s="24" t="s">
        <v>1124</v>
      </c>
      <c r="L983" s="23"/>
    </row>
    <row r="984" spans="1:12" x14ac:dyDescent="0.3">
      <c r="A984" s="98"/>
      <c r="B984" s="29"/>
      <c r="C984" s="29" t="s">
        <v>1111</v>
      </c>
      <c r="D984" s="29" t="s">
        <v>1109</v>
      </c>
      <c r="E984" s="32"/>
      <c r="F984" s="32"/>
      <c r="G984" s="32"/>
      <c r="H984" s="32"/>
      <c r="I984" s="101"/>
      <c r="J984" s="29"/>
      <c r="K984" s="29"/>
      <c r="L984" s="29"/>
    </row>
    <row r="985" spans="1:12" x14ac:dyDescent="0.3">
      <c r="A985" s="54">
        <v>6</v>
      </c>
      <c r="B985" s="24" t="s">
        <v>1127</v>
      </c>
      <c r="C985" s="24" t="s">
        <v>1133</v>
      </c>
      <c r="D985" s="24" t="s">
        <v>1128</v>
      </c>
      <c r="E985" s="21">
        <v>15000</v>
      </c>
      <c r="F985" s="21">
        <v>15000</v>
      </c>
      <c r="G985" s="21">
        <v>15000</v>
      </c>
      <c r="H985" s="21">
        <v>15000</v>
      </c>
      <c r="I985" s="38">
        <v>15000</v>
      </c>
      <c r="J985" s="24" t="s">
        <v>300</v>
      </c>
      <c r="K985" s="24" t="s">
        <v>1137</v>
      </c>
      <c r="L985" s="23" t="s">
        <v>497</v>
      </c>
    </row>
    <row r="986" spans="1:12" x14ac:dyDescent="0.3">
      <c r="A986" s="54"/>
      <c r="B986" s="24" t="s">
        <v>1129</v>
      </c>
      <c r="C986" s="24" t="s">
        <v>1134</v>
      </c>
      <c r="D986" s="24" t="s">
        <v>1130</v>
      </c>
      <c r="E986" s="27"/>
      <c r="F986" s="27"/>
      <c r="G986" s="27"/>
      <c r="H986" s="27"/>
      <c r="I986" s="27"/>
      <c r="J986" s="24" t="s">
        <v>815</v>
      </c>
      <c r="K986" s="24" t="s">
        <v>1138</v>
      </c>
      <c r="L986" s="23" t="s">
        <v>59</v>
      </c>
    </row>
    <row r="987" spans="1:12" x14ac:dyDescent="0.3">
      <c r="A987" s="54"/>
      <c r="B987" s="24"/>
      <c r="C987" s="24" t="s">
        <v>1135</v>
      </c>
      <c r="D987" s="24" t="s">
        <v>1131</v>
      </c>
      <c r="E987" s="27"/>
      <c r="F987" s="27"/>
      <c r="G987" s="27"/>
      <c r="H987" s="27"/>
      <c r="I987" s="27"/>
      <c r="J987" s="24"/>
      <c r="K987" s="24" t="s">
        <v>1139</v>
      </c>
      <c r="L987" s="23"/>
    </row>
    <row r="988" spans="1:12" x14ac:dyDescent="0.3">
      <c r="A988" s="98"/>
      <c r="B988" s="29"/>
      <c r="C988" s="29" t="s">
        <v>1136</v>
      </c>
      <c r="D988" s="29" t="s">
        <v>1132</v>
      </c>
      <c r="E988" s="32"/>
      <c r="F988" s="32"/>
      <c r="G988" s="32"/>
      <c r="H988" s="32"/>
      <c r="I988" s="32"/>
      <c r="J988" s="29"/>
      <c r="K988" s="29"/>
      <c r="L988" s="28"/>
    </row>
    <row r="989" spans="1:12" x14ac:dyDescent="0.3">
      <c r="A989" s="90">
        <v>7</v>
      </c>
      <c r="B989" s="18" t="s">
        <v>1140</v>
      </c>
      <c r="C989" s="20" t="s">
        <v>1547</v>
      </c>
      <c r="D989" s="18" t="s">
        <v>1141</v>
      </c>
      <c r="E989" s="21">
        <v>50000</v>
      </c>
      <c r="F989" s="21">
        <v>50000</v>
      </c>
      <c r="G989" s="21">
        <v>50000</v>
      </c>
      <c r="H989" s="21">
        <v>50000</v>
      </c>
      <c r="I989" s="38">
        <v>50000</v>
      </c>
      <c r="J989" s="18" t="s">
        <v>34</v>
      </c>
      <c r="K989" s="18" t="s">
        <v>1145</v>
      </c>
      <c r="L989" s="17" t="s">
        <v>497</v>
      </c>
    </row>
    <row r="990" spans="1:12" x14ac:dyDescent="0.3">
      <c r="A990" s="54"/>
      <c r="B990" s="24" t="s">
        <v>1142</v>
      </c>
      <c r="C990" s="26" t="s">
        <v>1548</v>
      </c>
      <c r="D990" s="24" t="s">
        <v>1143</v>
      </c>
      <c r="E990" s="27"/>
      <c r="F990" s="27"/>
      <c r="G990" s="27"/>
      <c r="H990" s="27"/>
      <c r="I990" s="46"/>
      <c r="J990" s="24" t="s">
        <v>1146</v>
      </c>
      <c r="K990" s="24" t="s">
        <v>1147</v>
      </c>
      <c r="L990" s="23" t="s">
        <v>59</v>
      </c>
    </row>
    <row r="991" spans="1:12" x14ac:dyDescent="0.3">
      <c r="A991" s="54"/>
      <c r="B991" s="24" t="s">
        <v>59</v>
      </c>
      <c r="C991" s="26" t="s">
        <v>1549</v>
      </c>
      <c r="D991" s="24" t="s">
        <v>1546</v>
      </c>
      <c r="E991" s="27"/>
      <c r="F991" s="27"/>
      <c r="G991" s="27"/>
      <c r="H991" s="27"/>
      <c r="I991" s="46"/>
      <c r="J991" s="24"/>
      <c r="K991" s="24" t="s">
        <v>1148</v>
      </c>
      <c r="L991" s="23"/>
    </row>
    <row r="992" spans="1:12" x14ac:dyDescent="0.3">
      <c r="A992" s="90">
        <v>8</v>
      </c>
      <c r="B992" s="18" t="s">
        <v>2004</v>
      </c>
      <c r="C992" s="18" t="s">
        <v>1152</v>
      </c>
      <c r="D992" s="18" t="s">
        <v>1681</v>
      </c>
      <c r="E992" s="21">
        <v>0</v>
      </c>
      <c r="F992" s="38">
        <v>0</v>
      </c>
      <c r="G992" s="38">
        <v>200000</v>
      </c>
      <c r="H992" s="38">
        <v>200000</v>
      </c>
      <c r="I992" s="22">
        <v>200000</v>
      </c>
      <c r="J992" s="18" t="s">
        <v>282</v>
      </c>
      <c r="K992" s="18" t="s">
        <v>1150</v>
      </c>
      <c r="L992" s="17" t="s">
        <v>497</v>
      </c>
    </row>
    <row r="993" spans="1:13" x14ac:dyDescent="0.3">
      <c r="A993" s="54"/>
      <c r="B993" s="24" t="s">
        <v>2</v>
      </c>
      <c r="C993" s="24" t="s">
        <v>1153</v>
      </c>
      <c r="D993" s="24" t="s">
        <v>1682</v>
      </c>
      <c r="E993" s="27"/>
      <c r="F993" s="27"/>
      <c r="G993" s="27"/>
      <c r="H993" s="27"/>
      <c r="I993" s="45"/>
      <c r="J993" s="24" t="s">
        <v>1149</v>
      </c>
      <c r="K993" s="24" t="s">
        <v>1151</v>
      </c>
      <c r="L993" s="23" t="s">
        <v>59</v>
      </c>
    </row>
    <row r="994" spans="1:13" x14ac:dyDescent="0.3">
      <c r="A994" s="54"/>
      <c r="B994" s="24"/>
      <c r="C994" s="24"/>
      <c r="D994" s="24" t="s">
        <v>1683</v>
      </c>
      <c r="E994" s="27"/>
      <c r="F994" s="27"/>
      <c r="G994" s="27"/>
      <c r="H994" s="27"/>
      <c r="I994" s="45"/>
      <c r="J994" s="24"/>
      <c r="K994" s="24" t="s">
        <v>1119</v>
      </c>
      <c r="L994" s="23"/>
    </row>
    <row r="995" spans="1:13" x14ac:dyDescent="0.3">
      <c r="A995" s="54"/>
      <c r="B995" s="24"/>
      <c r="C995" s="24"/>
      <c r="D995" s="24" t="s">
        <v>1684</v>
      </c>
      <c r="E995" s="27"/>
      <c r="F995" s="27"/>
      <c r="G995" s="27"/>
      <c r="H995" s="27"/>
      <c r="I995" s="45"/>
      <c r="J995" s="24"/>
      <c r="K995" s="24"/>
      <c r="L995" s="23"/>
    </row>
    <row r="996" spans="1:13" x14ac:dyDescent="0.3">
      <c r="A996" s="54"/>
      <c r="B996" s="24"/>
      <c r="C996" s="24"/>
      <c r="D996" s="24" t="s">
        <v>1685</v>
      </c>
      <c r="E996" s="27"/>
      <c r="F996" s="27"/>
      <c r="G996" s="27"/>
      <c r="H996" s="27"/>
      <c r="I996" s="45"/>
      <c r="J996" s="24"/>
      <c r="K996" s="24"/>
      <c r="L996" s="23"/>
    </row>
    <row r="997" spans="1:13" x14ac:dyDescent="0.3">
      <c r="A997" s="98"/>
      <c r="B997" s="29"/>
      <c r="C997" s="29"/>
      <c r="D997" s="29"/>
      <c r="E997" s="32"/>
      <c r="F997" s="32"/>
      <c r="G997" s="32"/>
      <c r="H997" s="32"/>
      <c r="I997" s="111"/>
      <c r="J997" s="29"/>
      <c r="K997" s="29"/>
      <c r="L997" s="28"/>
    </row>
    <row r="998" spans="1:13" x14ac:dyDescent="0.3">
      <c r="A998" s="106" t="s">
        <v>1513</v>
      </c>
      <c r="B998" s="4" t="s">
        <v>1517</v>
      </c>
      <c r="C998" s="4" t="s">
        <v>1516</v>
      </c>
      <c r="D998" s="4" t="s">
        <v>1516</v>
      </c>
      <c r="E998" s="41">
        <f>E952+E959+E966+E975+E981+E985+E989+E992</f>
        <v>165000</v>
      </c>
      <c r="F998" s="42">
        <f>F952+F959+F966+F975+F981+F985+F989+F992</f>
        <v>345000</v>
      </c>
      <c r="G998" s="42">
        <f>G952+G959+G966+G975+G981+G985+G989+G992</f>
        <v>545000</v>
      </c>
      <c r="H998" s="42">
        <f>H952+H959+H966+H975+H981+H985+H989+H992</f>
        <v>545000</v>
      </c>
      <c r="I998" s="95">
        <f>I952+I959+I966+I975+I981+I985+I989+I992</f>
        <v>545000</v>
      </c>
      <c r="J998" s="4" t="s">
        <v>1516</v>
      </c>
      <c r="K998" s="4" t="s">
        <v>1516</v>
      </c>
      <c r="L998" s="4" t="s">
        <v>1516</v>
      </c>
      <c r="M998" s="154">
        <v>83</v>
      </c>
    </row>
    <row r="999" spans="1:13" x14ac:dyDescent="0.3">
      <c r="A999" s="163" t="s">
        <v>2034</v>
      </c>
      <c r="B999" s="86"/>
      <c r="C999" s="86"/>
      <c r="D999" s="86"/>
      <c r="E999" s="87"/>
      <c r="F999" s="87"/>
      <c r="G999" s="87"/>
    </row>
    <row r="1000" spans="1:13" x14ac:dyDescent="0.3">
      <c r="A1000" s="163" t="s">
        <v>863</v>
      </c>
      <c r="B1000" s="86"/>
      <c r="C1000" s="86"/>
      <c r="D1000" s="86"/>
      <c r="E1000" s="87"/>
      <c r="F1000" s="87"/>
      <c r="G1000" s="87"/>
    </row>
    <row r="1001" spans="1:13" x14ac:dyDescent="0.3">
      <c r="A1001" s="163" t="s">
        <v>1156</v>
      </c>
      <c r="B1001" s="86"/>
      <c r="C1001" s="86"/>
      <c r="D1001" s="86"/>
      <c r="E1001" s="87"/>
      <c r="F1001" s="87"/>
      <c r="G1001" s="87"/>
    </row>
    <row r="1002" spans="1:13" x14ac:dyDescent="0.3">
      <c r="A1002" s="163" t="s">
        <v>1157</v>
      </c>
    </row>
    <row r="1003" spans="1:13" x14ac:dyDescent="0.3">
      <c r="A1003" s="164" t="s">
        <v>5</v>
      </c>
      <c r="B1003" s="8" t="s">
        <v>6</v>
      </c>
      <c r="C1003" s="8" t="s">
        <v>7</v>
      </c>
      <c r="D1003" s="8" t="s">
        <v>8</v>
      </c>
      <c r="E1003" s="181" t="s">
        <v>21</v>
      </c>
      <c r="F1003" s="182"/>
      <c r="G1003" s="182"/>
      <c r="H1003" s="182"/>
      <c r="I1003" s="183"/>
      <c r="J1003" s="8" t="s">
        <v>9</v>
      </c>
      <c r="K1003" s="8" t="s">
        <v>10</v>
      </c>
      <c r="L1003" s="8" t="s">
        <v>11</v>
      </c>
    </row>
    <row r="1004" spans="1:13" x14ac:dyDescent="0.3">
      <c r="A1004" s="165"/>
      <c r="B1004" s="12"/>
      <c r="C1004" s="12"/>
      <c r="D1004" s="11" t="s">
        <v>12</v>
      </c>
      <c r="E1004" s="43">
        <v>2561</v>
      </c>
      <c r="F1004" s="43">
        <v>2562</v>
      </c>
      <c r="G1004" s="43">
        <v>2563</v>
      </c>
      <c r="H1004" s="43">
        <v>2564</v>
      </c>
      <c r="I1004" s="43">
        <v>2565</v>
      </c>
      <c r="J1004" s="11" t="s">
        <v>13</v>
      </c>
      <c r="K1004" s="11" t="s">
        <v>14</v>
      </c>
      <c r="L1004" s="11" t="s">
        <v>15</v>
      </c>
    </row>
    <row r="1005" spans="1:13" x14ac:dyDescent="0.3">
      <c r="A1005" s="166"/>
      <c r="B1005" s="15"/>
      <c r="C1005" s="15"/>
      <c r="D1005" s="15"/>
      <c r="E1005" s="16" t="s">
        <v>16</v>
      </c>
      <c r="F1005" s="16" t="s">
        <v>16</v>
      </c>
      <c r="G1005" s="16" t="s">
        <v>16</v>
      </c>
      <c r="H1005" s="16" t="s">
        <v>16</v>
      </c>
      <c r="I1005" s="16" t="s">
        <v>16</v>
      </c>
      <c r="J1005" s="14"/>
      <c r="K1005" s="14"/>
      <c r="L1005" s="14" t="s">
        <v>17</v>
      </c>
    </row>
    <row r="1006" spans="1:13" x14ac:dyDescent="0.3">
      <c r="A1006" s="90">
        <v>1</v>
      </c>
      <c r="B1006" s="62" t="s">
        <v>1158</v>
      </c>
      <c r="C1006" s="88" t="s">
        <v>1159</v>
      </c>
      <c r="D1006" s="62" t="s">
        <v>1160</v>
      </c>
      <c r="E1006" s="21">
        <v>30000</v>
      </c>
      <c r="F1006" s="21">
        <v>30000</v>
      </c>
      <c r="G1006" s="21">
        <v>30000</v>
      </c>
      <c r="H1006" s="21">
        <v>30000</v>
      </c>
      <c r="I1006" s="38">
        <v>30000</v>
      </c>
      <c r="J1006" s="18" t="s">
        <v>1174</v>
      </c>
      <c r="K1006" s="18" t="s">
        <v>1175</v>
      </c>
      <c r="L1006" s="17" t="s">
        <v>497</v>
      </c>
    </row>
    <row r="1007" spans="1:13" x14ac:dyDescent="0.3">
      <c r="A1007" s="54"/>
      <c r="B1007" s="24"/>
      <c r="C1007" s="79" t="s">
        <v>1161</v>
      </c>
      <c r="D1007" s="63" t="s">
        <v>1162</v>
      </c>
      <c r="E1007" s="27"/>
      <c r="F1007" s="27"/>
      <c r="G1007" s="27"/>
      <c r="H1007" s="27"/>
      <c r="I1007" s="46"/>
      <c r="J1007" s="24" t="s">
        <v>1176</v>
      </c>
      <c r="K1007" s="24" t="s">
        <v>1177</v>
      </c>
      <c r="L1007" s="23" t="s">
        <v>59</v>
      </c>
    </row>
    <row r="1008" spans="1:13" x14ac:dyDescent="0.3">
      <c r="A1008" s="54"/>
      <c r="B1008" s="24"/>
      <c r="C1008" s="79" t="s">
        <v>1159</v>
      </c>
      <c r="D1008" s="63" t="s">
        <v>1163</v>
      </c>
      <c r="E1008" s="27"/>
      <c r="F1008" s="27"/>
      <c r="G1008" s="27"/>
      <c r="H1008" s="27"/>
      <c r="I1008" s="46"/>
      <c r="J1008" s="24"/>
      <c r="K1008" s="24" t="s">
        <v>1178</v>
      </c>
      <c r="L1008" s="23"/>
    </row>
    <row r="1009" spans="1:13" x14ac:dyDescent="0.3">
      <c r="A1009" s="54"/>
      <c r="B1009" s="24"/>
      <c r="C1009" s="79" t="s">
        <v>1164</v>
      </c>
      <c r="D1009" s="63" t="s">
        <v>1165</v>
      </c>
      <c r="E1009" s="27"/>
      <c r="F1009" s="27"/>
      <c r="G1009" s="27"/>
      <c r="H1009" s="27"/>
      <c r="I1009" s="46"/>
      <c r="J1009" s="24"/>
      <c r="K1009" s="24" t="s">
        <v>1179</v>
      </c>
      <c r="L1009" s="23"/>
    </row>
    <row r="1010" spans="1:13" x14ac:dyDescent="0.3">
      <c r="A1010" s="54"/>
      <c r="B1010" s="24"/>
      <c r="C1010" s="79" t="s">
        <v>1166</v>
      </c>
      <c r="D1010" s="63" t="s">
        <v>1167</v>
      </c>
      <c r="E1010" s="27"/>
      <c r="F1010" s="27"/>
      <c r="G1010" s="27"/>
      <c r="H1010" s="27"/>
      <c r="I1010" s="46"/>
      <c r="J1010" s="24"/>
      <c r="K1010" s="24" t="s">
        <v>1180</v>
      </c>
      <c r="L1010" s="23"/>
    </row>
    <row r="1011" spans="1:13" x14ac:dyDescent="0.3">
      <c r="A1011" s="54"/>
      <c r="B1011" s="24"/>
      <c r="C1011" s="79" t="s">
        <v>1168</v>
      </c>
      <c r="D1011" s="63" t="s">
        <v>1169</v>
      </c>
      <c r="E1011" s="27"/>
      <c r="F1011" s="27"/>
      <c r="G1011" s="27"/>
      <c r="H1011" s="27"/>
      <c r="I1011" s="46"/>
      <c r="J1011" s="24"/>
      <c r="K1011" s="24" t="s">
        <v>1181</v>
      </c>
      <c r="L1011" s="23"/>
    </row>
    <row r="1012" spans="1:13" x14ac:dyDescent="0.3">
      <c r="A1012" s="98"/>
      <c r="B1012" s="29"/>
      <c r="C1012" s="89" t="s">
        <v>1170</v>
      </c>
      <c r="D1012" s="70" t="s">
        <v>1171</v>
      </c>
      <c r="E1012" s="32"/>
      <c r="F1012" s="32"/>
      <c r="G1012" s="32"/>
      <c r="H1012" s="32"/>
      <c r="I1012" s="101"/>
      <c r="J1012" s="29"/>
      <c r="K1012" s="29"/>
      <c r="L1012" s="28"/>
    </row>
    <row r="1013" spans="1:13" x14ac:dyDescent="0.3">
      <c r="A1013" s="90">
        <v>2</v>
      </c>
      <c r="B1013" s="18" t="s">
        <v>1182</v>
      </c>
      <c r="C1013" s="18" t="s">
        <v>1183</v>
      </c>
      <c r="D1013" s="18" t="s">
        <v>1184</v>
      </c>
      <c r="E1013" s="21">
        <v>90000</v>
      </c>
      <c r="F1013" s="21">
        <v>90000</v>
      </c>
      <c r="G1013" s="21">
        <v>90000</v>
      </c>
      <c r="H1013" s="21">
        <v>90000</v>
      </c>
      <c r="I1013" s="38">
        <v>90000</v>
      </c>
      <c r="J1013" s="18" t="s">
        <v>230</v>
      </c>
      <c r="K1013" s="18" t="s">
        <v>1207</v>
      </c>
      <c r="L1013" s="17" t="s">
        <v>497</v>
      </c>
    </row>
    <row r="1014" spans="1:13" x14ac:dyDescent="0.3">
      <c r="A1014" s="54"/>
      <c r="B1014" s="24" t="s">
        <v>1185</v>
      </c>
      <c r="C1014" s="24" t="s">
        <v>1186</v>
      </c>
      <c r="D1014" s="24" t="s">
        <v>1187</v>
      </c>
      <c r="E1014" s="27"/>
      <c r="F1014" s="27"/>
      <c r="G1014" s="27"/>
      <c r="H1014" s="27"/>
      <c r="I1014" s="46"/>
      <c r="J1014" s="24" t="s">
        <v>6</v>
      </c>
      <c r="K1014" s="24" t="s">
        <v>1208</v>
      </c>
      <c r="L1014" s="23" t="s">
        <v>59</v>
      </c>
    </row>
    <row r="1015" spans="1:13" x14ac:dyDescent="0.3">
      <c r="A1015" s="54"/>
      <c r="B1015" s="24" t="s">
        <v>47</v>
      </c>
      <c r="C1015" s="24"/>
      <c r="D1015" s="24" t="s">
        <v>1520</v>
      </c>
      <c r="E1015" s="27"/>
      <c r="F1015" s="27"/>
      <c r="G1015" s="27"/>
      <c r="H1015" s="27"/>
      <c r="I1015" s="46"/>
      <c r="J1015" s="24"/>
      <c r="K1015" s="24"/>
      <c r="L1015" s="23"/>
    </row>
    <row r="1016" spans="1:13" x14ac:dyDescent="0.3">
      <c r="A1016" s="90">
        <v>3</v>
      </c>
      <c r="B1016" s="18" t="s">
        <v>1189</v>
      </c>
      <c r="C1016" s="18" t="s">
        <v>1015</v>
      </c>
      <c r="D1016" s="18" t="s">
        <v>1190</v>
      </c>
      <c r="E1016" s="21">
        <v>20000</v>
      </c>
      <c r="F1016" s="21">
        <v>20000</v>
      </c>
      <c r="G1016" s="21">
        <v>20000</v>
      </c>
      <c r="H1016" s="21">
        <v>20000</v>
      </c>
      <c r="I1016" s="38">
        <v>20000</v>
      </c>
      <c r="J1016" s="18" t="s">
        <v>230</v>
      </c>
      <c r="K1016" s="20" t="s">
        <v>977</v>
      </c>
      <c r="L1016" s="17" t="s">
        <v>497</v>
      </c>
    </row>
    <row r="1017" spans="1:13" x14ac:dyDescent="0.3">
      <c r="A1017" s="54"/>
      <c r="B1017" s="24" t="s">
        <v>1172</v>
      </c>
      <c r="C1017" s="24" t="s">
        <v>1222</v>
      </c>
      <c r="D1017" s="24" t="s">
        <v>1191</v>
      </c>
      <c r="E1017" s="27"/>
      <c r="F1017" s="27"/>
      <c r="G1017" s="27"/>
      <c r="H1017" s="27"/>
      <c r="I1017" s="27"/>
      <c r="J1017" s="24" t="s">
        <v>6</v>
      </c>
      <c r="K1017" s="26" t="s">
        <v>1209</v>
      </c>
      <c r="L1017" s="23" t="s">
        <v>59</v>
      </c>
    </row>
    <row r="1018" spans="1:13" x14ac:dyDescent="0.3">
      <c r="A1018" s="54"/>
      <c r="B1018" s="24"/>
      <c r="C1018" s="24" t="s">
        <v>352</v>
      </c>
      <c r="D1018" s="24" t="s">
        <v>1192</v>
      </c>
      <c r="E1018" s="27"/>
      <c r="F1018" s="27"/>
      <c r="G1018" s="27"/>
      <c r="H1018" s="27"/>
      <c r="I1018" s="27"/>
      <c r="J1018" s="24"/>
      <c r="K1018" s="26" t="s">
        <v>1210</v>
      </c>
      <c r="L1018" s="23"/>
    </row>
    <row r="1019" spans="1:13" x14ac:dyDescent="0.3">
      <c r="A1019" s="54"/>
      <c r="B1019" s="24"/>
      <c r="C1019" s="24" t="s">
        <v>1221</v>
      </c>
      <c r="D1019" s="24" t="s">
        <v>1188</v>
      </c>
      <c r="E1019" s="27"/>
      <c r="F1019" s="27"/>
      <c r="G1019" s="27"/>
      <c r="H1019" s="27"/>
      <c r="I1019" s="27"/>
      <c r="J1019" s="24"/>
      <c r="K1019" s="26" t="s">
        <v>1211</v>
      </c>
      <c r="L1019" s="23"/>
    </row>
    <row r="1020" spans="1:13" x14ac:dyDescent="0.3">
      <c r="A1020" s="98"/>
      <c r="B1020" s="29"/>
      <c r="C1020" s="29"/>
      <c r="D1020" s="29"/>
      <c r="E1020" s="32"/>
      <c r="F1020" s="32"/>
      <c r="G1020" s="32"/>
      <c r="H1020" s="32"/>
      <c r="I1020" s="32"/>
      <c r="J1020" s="29"/>
      <c r="K1020" s="31" t="s">
        <v>1212</v>
      </c>
      <c r="L1020" s="28"/>
    </row>
    <row r="1021" spans="1:13" s="33" customFormat="1" x14ac:dyDescent="0.3">
      <c r="A1021" s="168"/>
      <c r="E1021" s="34"/>
      <c r="F1021" s="34"/>
      <c r="G1021" s="34"/>
      <c r="H1021" s="34"/>
      <c r="I1021" s="34"/>
      <c r="K1021" s="53"/>
      <c r="L1021" s="5"/>
      <c r="M1021" s="155"/>
    </row>
    <row r="1022" spans="1:13" s="33" customFormat="1" x14ac:dyDescent="0.3">
      <c r="A1022" s="168"/>
      <c r="E1022" s="34"/>
      <c r="F1022" s="34"/>
      <c r="G1022" s="34"/>
      <c r="H1022" s="34"/>
      <c r="I1022" s="34"/>
      <c r="K1022" s="53"/>
      <c r="L1022" s="5"/>
      <c r="M1022" s="155"/>
    </row>
    <row r="1023" spans="1:13" s="33" customFormat="1" x14ac:dyDescent="0.3">
      <c r="A1023" s="168"/>
      <c r="E1023" s="34"/>
      <c r="F1023" s="34"/>
      <c r="G1023" s="34"/>
      <c r="H1023" s="34"/>
      <c r="I1023" s="34"/>
      <c r="K1023" s="53"/>
      <c r="L1023" s="5"/>
      <c r="M1023" s="155"/>
    </row>
    <row r="1024" spans="1:13" s="33" customFormat="1" x14ac:dyDescent="0.3">
      <c r="A1024" s="168"/>
      <c r="E1024" s="34"/>
      <c r="F1024" s="34"/>
      <c r="G1024" s="34"/>
      <c r="H1024" s="34"/>
      <c r="I1024" s="34"/>
      <c r="K1024" s="53"/>
      <c r="L1024" s="5"/>
      <c r="M1024" s="155">
        <v>84</v>
      </c>
    </row>
    <row r="1025" spans="1:13" s="33" customFormat="1" x14ac:dyDescent="0.3">
      <c r="A1025" s="168"/>
      <c r="E1025" s="34"/>
      <c r="F1025" s="34"/>
      <c r="G1025" s="34"/>
      <c r="H1025" s="34"/>
      <c r="I1025" s="34"/>
      <c r="K1025" s="53"/>
      <c r="L1025" s="5"/>
      <c r="M1025" s="155"/>
    </row>
    <row r="1026" spans="1:13" x14ac:dyDescent="0.3">
      <c r="A1026" s="164" t="s">
        <v>5</v>
      </c>
      <c r="B1026" s="8" t="s">
        <v>6</v>
      </c>
      <c r="C1026" s="8" t="s">
        <v>7</v>
      </c>
      <c r="D1026" s="8" t="s">
        <v>8</v>
      </c>
      <c r="E1026" s="181" t="s">
        <v>21</v>
      </c>
      <c r="F1026" s="182"/>
      <c r="G1026" s="182"/>
      <c r="H1026" s="182"/>
      <c r="I1026" s="183"/>
      <c r="J1026" s="8" t="s">
        <v>9</v>
      </c>
      <c r="K1026" s="8" t="s">
        <v>10</v>
      </c>
      <c r="L1026" s="8" t="s">
        <v>11</v>
      </c>
    </row>
    <row r="1027" spans="1:13" x14ac:dyDescent="0.3">
      <c r="A1027" s="165"/>
      <c r="B1027" s="12"/>
      <c r="C1027" s="12"/>
      <c r="D1027" s="11" t="s">
        <v>12</v>
      </c>
      <c r="E1027" s="43">
        <v>2561</v>
      </c>
      <c r="F1027" s="43">
        <v>2562</v>
      </c>
      <c r="G1027" s="43">
        <v>2563</v>
      </c>
      <c r="H1027" s="43">
        <v>2564</v>
      </c>
      <c r="I1027" s="43">
        <v>2565</v>
      </c>
      <c r="J1027" s="11" t="s">
        <v>13</v>
      </c>
      <c r="K1027" s="11" t="s">
        <v>14</v>
      </c>
      <c r="L1027" s="11" t="s">
        <v>15</v>
      </c>
    </row>
    <row r="1028" spans="1:13" x14ac:dyDescent="0.3">
      <c r="A1028" s="166"/>
      <c r="B1028" s="15"/>
      <c r="C1028" s="15"/>
      <c r="D1028" s="15"/>
      <c r="E1028" s="16" t="s">
        <v>16</v>
      </c>
      <c r="F1028" s="16" t="s">
        <v>16</v>
      </c>
      <c r="G1028" s="16" t="s">
        <v>16</v>
      </c>
      <c r="H1028" s="16" t="s">
        <v>16</v>
      </c>
      <c r="I1028" s="16" t="s">
        <v>16</v>
      </c>
      <c r="J1028" s="14"/>
      <c r="K1028" s="14"/>
      <c r="L1028" s="14" t="s">
        <v>17</v>
      </c>
    </row>
    <row r="1029" spans="1:13" x14ac:dyDescent="0.3">
      <c r="A1029" s="90">
        <v>4</v>
      </c>
      <c r="B1029" s="18" t="s">
        <v>1193</v>
      </c>
      <c r="C1029" s="20" t="s">
        <v>1194</v>
      </c>
      <c r="D1029" s="18" t="s">
        <v>1195</v>
      </c>
      <c r="E1029" s="21">
        <v>30000</v>
      </c>
      <c r="F1029" s="21">
        <v>30000</v>
      </c>
      <c r="G1029" s="21">
        <v>30000</v>
      </c>
      <c r="H1029" s="21">
        <v>30000</v>
      </c>
      <c r="I1029" s="38">
        <v>30000</v>
      </c>
      <c r="J1029" s="18" t="s">
        <v>34</v>
      </c>
      <c r="K1029" s="20" t="s">
        <v>1213</v>
      </c>
      <c r="L1029" s="17" t="s">
        <v>497</v>
      </c>
    </row>
    <row r="1030" spans="1:13" x14ac:dyDescent="0.3">
      <c r="A1030" s="54"/>
      <c r="B1030" s="24"/>
      <c r="C1030" s="26" t="s">
        <v>1196</v>
      </c>
      <c r="D1030" s="24" t="s">
        <v>1197</v>
      </c>
      <c r="E1030" s="27"/>
      <c r="F1030" s="27"/>
      <c r="G1030" s="27"/>
      <c r="H1030" s="27"/>
      <c r="I1030" s="46"/>
      <c r="J1030" s="24" t="s">
        <v>37</v>
      </c>
      <c r="K1030" s="26" t="s">
        <v>1214</v>
      </c>
      <c r="L1030" s="23" t="s">
        <v>59</v>
      </c>
    </row>
    <row r="1031" spans="1:13" x14ac:dyDescent="0.3">
      <c r="A1031" s="54"/>
      <c r="B1031" s="24"/>
      <c r="C1031" s="26" t="s">
        <v>1198</v>
      </c>
      <c r="D1031" s="24" t="s">
        <v>1199</v>
      </c>
      <c r="E1031" s="27"/>
      <c r="F1031" s="27"/>
      <c r="G1031" s="27"/>
      <c r="H1031" s="27"/>
      <c r="I1031" s="46"/>
      <c r="J1031" s="24" t="s">
        <v>1215</v>
      </c>
      <c r="K1031" s="26" t="s">
        <v>1216</v>
      </c>
      <c r="L1031" s="23"/>
    </row>
    <row r="1032" spans="1:13" x14ac:dyDescent="0.3">
      <c r="A1032" s="54"/>
      <c r="B1032" s="24"/>
      <c r="C1032" s="26" t="s">
        <v>1200</v>
      </c>
      <c r="D1032" s="24"/>
      <c r="E1032" s="27"/>
      <c r="F1032" s="27"/>
      <c r="G1032" s="27"/>
      <c r="H1032" s="27"/>
      <c r="I1032" s="46"/>
      <c r="J1032" s="24"/>
      <c r="K1032" s="26" t="s">
        <v>1217</v>
      </c>
      <c r="L1032" s="23"/>
    </row>
    <row r="1033" spans="1:13" x14ac:dyDescent="0.3">
      <c r="A1033" s="54"/>
      <c r="B1033" s="24"/>
      <c r="C1033" s="26" t="s">
        <v>1201</v>
      </c>
      <c r="D1033" s="24"/>
      <c r="E1033" s="27"/>
      <c r="F1033" s="27"/>
      <c r="G1033" s="27"/>
      <c r="H1033" s="27"/>
      <c r="I1033" s="46"/>
      <c r="J1033" s="24"/>
      <c r="K1033" s="26" t="s">
        <v>1218</v>
      </c>
      <c r="L1033" s="23"/>
    </row>
    <row r="1034" spans="1:13" x14ac:dyDescent="0.3">
      <c r="A1034" s="98"/>
      <c r="B1034" s="29"/>
      <c r="C1034" s="31" t="s">
        <v>1202</v>
      </c>
      <c r="D1034" s="29"/>
      <c r="E1034" s="32"/>
      <c r="F1034" s="32"/>
      <c r="G1034" s="32"/>
      <c r="H1034" s="32"/>
      <c r="I1034" s="101"/>
      <c r="J1034" s="29"/>
      <c r="K1034" s="31" t="s">
        <v>1219</v>
      </c>
      <c r="L1034" s="28"/>
    </row>
    <row r="1035" spans="1:13" x14ac:dyDescent="0.3">
      <c r="A1035" s="90">
        <v>5</v>
      </c>
      <c r="B1035" s="18" t="s">
        <v>1173</v>
      </c>
      <c r="C1035" s="18" t="s">
        <v>1203</v>
      </c>
      <c r="D1035" s="18" t="s">
        <v>1173</v>
      </c>
      <c r="E1035" s="21">
        <v>30000</v>
      </c>
      <c r="F1035" s="21">
        <v>30000</v>
      </c>
      <c r="G1035" s="21">
        <v>30000</v>
      </c>
      <c r="H1035" s="21">
        <v>30000</v>
      </c>
      <c r="I1035" s="38">
        <v>30000</v>
      </c>
      <c r="J1035" s="18" t="s">
        <v>34</v>
      </c>
      <c r="K1035" s="18" t="s">
        <v>1220</v>
      </c>
      <c r="L1035" s="17" t="s">
        <v>497</v>
      </c>
    </row>
    <row r="1036" spans="1:13" x14ac:dyDescent="0.3">
      <c r="A1036" s="54"/>
      <c r="B1036" s="24"/>
      <c r="C1036" s="24" t="s">
        <v>1204</v>
      </c>
      <c r="D1036" s="24" t="s">
        <v>1223</v>
      </c>
      <c r="E1036" s="27"/>
      <c r="F1036" s="27"/>
      <c r="G1036" s="27"/>
      <c r="H1036" s="27"/>
      <c r="I1036" s="27"/>
      <c r="J1036" s="24" t="s">
        <v>37</v>
      </c>
      <c r="K1036" s="24" t="s">
        <v>1224</v>
      </c>
      <c r="L1036" s="23" t="s">
        <v>59</v>
      </c>
    </row>
    <row r="1037" spans="1:13" x14ac:dyDescent="0.3">
      <c r="A1037" s="54"/>
      <c r="B1037" s="24"/>
      <c r="C1037" s="24" t="s">
        <v>1198</v>
      </c>
      <c r="D1037" s="24"/>
      <c r="E1037" s="27"/>
      <c r="F1037" s="27"/>
      <c r="G1037" s="27"/>
      <c r="H1037" s="27"/>
      <c r="I1037" s="27"/>
      <c r="J1037" s="24" t="s">
        <v>1215</v>
      </c>
      <c r="K1037" s="24" t="s">
        <v>1225</v>
      </c>
      <c r="L1037" s="23"/>
    </row>
    <row r="1038" spans="1:13" x14ac:dyDescent="0.3">
      <c r="A1038" s="54"/>
      <c r="B1038" s="24"/>
      <c r="C1038" s="24" t="s">
        <v>1200</v>
      </c>
      <c r="D1038" s="24"/>
      <c r="E1038" s="27"/>
      <c r="F1038" s="27"/>
      <c r="G1038" s="27"/>
      <c r="H1038" s="27"/>
      <c r="I1038" s="27"/>
      <c r="J1038" s="24"/>
      <c r="K1038" s="24"/>
      <c r="L1038" s="23"/>
    </row>
    <row r="1039" spans="1:13" x14ac:dyDescent="0.3">
      <c r="A1039" s="54"/>
      <c r="B1039" s="24"/>
      <c r="C1039" s="24" t="s">
        <v>1205</v>
      </c>
      <c r="D1039" s="24"/>
      <c r="E1039" s="27"/>
      <c r="F1039" s="27"/>
      <c r="G1039" s="27"/>
      <c r="H1039" s="27"/>
      <c r="I1039" s="27"/>
      <c r="J1039" s="24"/>
      <c r="K1039" s="24"/>
      <c r="L1039" s="23"/>
    </row>
    <row r="1040" spans="1:13" x14ac:dyDescent="0.3">
      <c r="A1040" s="98"/>
      <c r="B1040" s="29"/>
      <c r="C1040" s="29" t="s">
        <v>1206</v>
      </c>
      <c r="D1040" s="29"/>
      <c r="E1040" s="32"/>
      <c r="F1040" s="32"/>
      <c r="G1040" s="32"/>
      <c r="H1040" s="32"/>
      <c r="I1040" s="32"/>
      <c r="J1040" s="29"/>
      <c r="K1040" s="29"/>
      <c r="L1040" s="28"/>
    </row>
    <row r="1041" spans="1:13" x14ac:dyDescent="0.3">
      <c r="A1041" s="90">
        <v>6</v>
      </c>
      <c r="B1041" s="18" t="s">
        <v>1226</v>
      </c>
      <c r="C1041" s="18" t="s">
        <v>1227</v>
      </c>
      <c r="D1041" s="18" t="s">
        <v>1228</v>
      </c>
      <c r="E1041" s="21">
        <v>0</v>
      </c>
      <c r="F1041" s="38">
        <v>0</v>
      </c>
      <c r="G1041" s="38">
        <v>500000</v>
      </c>
      <c r="H1041" s="38">
        <v>0</v>
      </c>
      <c r="I1041" s="21">
        <v>0</v>
      </c>
      <c r="J1041" s="18" t="s">
        <v>852</v>
      </c>
      <c r="K1041" s="18" t="s">
        <v>1240</v>
      </c>
      <c r="L1041" s="17" t="s">
        <v>497</v>
      </c>
    </row>
    <row r="1042" spans="1:13" x14ac:dyDescent="0.3">
      <c r="A1042" s="54"/>
      <c r="B1042" s="24" t="s">
        <v>1229</v>
      </c>
      <c r="C1042" s="24" t="s">
        <v>1230</v>
      </c>
      <c r="D1042" s="24" t="s">
        <v>1231</v>
      </c>
      <c r="E1042" s="27"/>
      <c r="F1042" s="46"/>
      <c r="G1042" s="46"/>
      <c r="H1042" s="46"/>
      <c r="I1042" s="27"/>
      <c r="J1042" s="24" t="s">
        <v>1241</v>
      </c>
      <c r="K1042" s="24" t="s">
        <v>1242</v>
      </c>
      <c r="L1042" s="23" t="s">
        <v>59</v>
      </c>
    </row>
    <row r="1043" spans="1:13" x14ac:dyDescent="0.3">
      <c r="A1043" s="54"/>
      <c r="B1043" s="24"/>
      <c r="C1043" s="24" t="s">
        <v>1232</v>
      </c>
      <c r="D1043" s="24" t="s">
        <v>33</v>
      </c>
      <c r="E1043" s="27"/>
      <c r="F1043" s="27"/>
      <c r="G1043" s="27"/>
      <c r="H1043" s="27"/>
      <c r="I1043" s="27"/>
      <c r="J1043" s="24"/>
      <c r="K1043" s="24" t="s">
        <v>1243</v>
      </c>
      <c r="L1043" s="23"/>
    </row>
    <row r="1044" spans="1:13" x14ac:dyDescent="0.3">
      <c r="A1044" s="54"/>
      <c r="B1044" s="24"/>
      <c r="C1044" s="24" t="s">
        <v>1233</v>
      </c>
      <c r="D1044" s="24"/>
      <c r="E1044" s="27"/>
      <c r="F1044" s="27"/>
      <c r="G1044" s="27"/>
      <c r="H1044" s="27"/>
      <c r="I1044" s="27"/>
      <c r="J1044" s="24"/>
      <c r="K1044" s="24" t="s">
        <v>1244</v>
      </c>
      <c r="L1044" s="23"/>
    </row>
    <row r="1045" spans="1:13" x14ac:dyDescent="0.3">
      <c r="A1045" s="98"/>
      <c r="B1045" s="29"/>
      <c r="C1045" s="29"/>
      <c r="D1045" s="29"/>
      <c r="E1045" s="32"/>
      <c r="F1045" s="32"/>
      <c r="G1045" s="32"/>
      <c r="H1045" s="32"/>
      <c r="I1045" s="32"/>
      <c r="J1045" s="29"/>
      <c r="K1045" s="29" t="s">
        <v>1245</v>
      </c>
      <c r="L1045" s="28"/>
    </row>
    <row r="1046" spans="1:13" x14ac:dyDescent="0.3">
      <c r="A1046" s="90">
        <v>7</v>
      </c>
      <c r="B1046" s="18" t="s">
        <v>1234</v>
      </c>
      <c r="C1046" s="18" t="s">
        <v>1235</v>
      </c>
      <c r="D1046" s="18" t="s">
        <v>1236</v>
      </c>
      <c r="E1046" s="21">
        <v>0</v>
      </c>
      <c r="F1046" s="21">
        <v>5000</v>
      </c>
      <c r="G1046" s="21">
        <v>5000</v>
      </c>
      <c r="H1046" s="21">
        <v>5000</v>
      </c>
      <c r="I1046" s="21">
        <v>5000</v>
      </c>
      <c r="J1046" s="18" t="s">
        <v>300</v>
      </c>
      <c r="K1046" s="18" t="s">
        <v>1246</v>
      </c>
      <c r="L1046" s="17" t="s">
        <v>497</v>
      </c>
    </row>
    <row r="1047" spans="1:13" x14ac:dyDescent="0.3">
      <c r="A1047" s="54"/>
      <c r="B1047" s="24" t="s">
        <v>1237</v>
      </c>
      <c r="C1047" s="24" t="s">
        <v>1248</v>
      </c>
      <c r="D1047" s="24" t="s">
        <v>1238</v>
      </c>
      <c r="E1047" s="27"/>
      <c r="F1047" s="27"/>
      <c r="G1047" s="27"/>
      <c r="H1047" s="27"/>
      <c r="I1047" s="27"/>
      <c r="J1047" s="24" t="s">
        <v>1247</v>
      </c>
      <c r="K1047" s="24" t="s">
        <v>1248</v>
      </c>
      <c r="L1047" s="23" t="s">
        <v>59</v>
      </c>
    </row>
    <row r="1048" spans="1:13" x14ac:dyDescent="0.3">
      <c r="A1048" s="54"/>
      <c r="B1048" s="24"/>
      <c r="C1048" s="24" t="s">
        <v>1057</v>
      </c>
      <c r="D1048" s="24" t="s">
        <v>1239</v>
      </c>
      <c r="E1048" s="27"/>
      <c r="F1048" s="27"/>
      <c r="G1048" s="27"/>
      <c r="H1048" s="27"/>
      <c r="I1048" s="27"/>
      <c r="J1048" s="24" t="s">
        <v>449</v>
      </c>
      <c r="K1048" s="24" t="s">
        <v>1057</v>
      </c>
      <c r="L1048" s="23"/>
    </row>
    <row r="1049" spans="1:13" x14ac:dyDescent="0.3">
      <c r="A1049" s="54"/>
      <c r="B1049" s="24"/>
      <c r="C1049" s="24" t="s">
        <v>1249</v>
      </c>
      <c r="D1049" s="24"/>
      <c r="E1049" s="27"/>
      <c r="F1049" s="27"/>
      <c r="G1049" s="27"/>
      <c r="H1049" s="27"/>
      <c r="I1049" s="27"/>
      <c r="J1049" s="24"/>
      <c r="K1049" s="24"/>
      <c r="L1049" s="23"/>
    </row>
    <row r="1050" spans="1:13" x14ac:dyDescent="0.3">
      <c r="A1050" s="54"/>
      <c r="B1050" s="24"/>
      <c r="C1050" s="24" t="s">
        <v>1250</v>
      </c>
      <c r="D1050" s="24"/>
      <c r="E1050" s="27"/>
      <c r="F1050" s="27"/>
      <c r="G1050" s="27"/>
      <c r="H1050" s="27"/>
      <c r="I1050" s="27"/>
      <c r="J1050" s="24"/>
      <c r="K1050" s="24"/>
      <c r="L1050" s="23"/>
    </row>
    <row r="1051" spans="1:13" x14ac:dyDescent="0.3">
      <c r="A1051" s="174"/>
      <c r="B1051" s="102"/>
      <c r="C1051" s="102"/>
      <c r="D1051" s="102"/>
      <c r="E1051" s="110"/>
      <c r="F1051" s="110"/>
      <c r="G1051" s="110"/>
      <c r="H1051" s="110"/>
      <c r="I1051" s="110"/>
      <c r="J1051" s="102"/>
      <c r="K1051" s="102"/>
      <c r="L1051" s="109"/>
      <c r="M1051" s="154">
        <v>85</v>
      </c>
    </row>
    <row r="1052" spans="1:13" x14ac:dyDescent="0.3">
      <c r="A1052" s="168"/>
      <c r="B1052" s="33"/>
      <c r="C1052" s="33"/>
      <c r="D1052" s="33"/>
      <c r="E1052" s="34"/>
      <c r="F1052" s="34"/>
      <c r="G1052" s="34"/>
      <c r="H1052" s="34"/>
      <c r="I1052" s="34"/>
      <c r="J1052" s="33"/>
      <c r="K1052" s="33"/>
      <c r="L1052" s="5"/>
    </row>
    <row r="1053" spans="1:13" x14ac:dyDescent="0.3">
      <c r="A1053" s="164" t="s">
        <v>5</v>
      </c>
      <c r="B1053" s="8" t="s">
        <v>6</v>
      </c>
      <c r="C1053" s="8" t="s">
        <v>7</v>
      </c>
      <c r="D1053" s="8" t="s">
        <v>8</v>
      </c>
      <c r="E1053" s="181" t="s">
        <v>21</v>
      </c>
      <c r="F1053" s="182"/>
      <c r="G1053" s="182"/>
      <c r="H1053" s="182"/>
      <c r="I1053" s="183"/>
      <c r="J1053" s="8" t="s">
        <v>9</v>
      </c>
      <c r="K1053" s="8" t="s">
        <v>10</v>
      </c>
      <c r="L1053" s="8" t="s">
        <v>11</v>
      </c>
    </row>
    <row r="1054" spans="1:13" x14ac:dyDescent="0.3">
      <c r="A1054" s="165"/>
      <c r="B1054" s="12"/>
      <c r="C1054" s="12"/>
      <c r="D1054" s="11" t="s">
        <v>12</v>
      </c>
      <c r="E1054" s="43">
        <v>2561</v>
      </c>
      <c r="F1054" s="43">
        <v>2562</v>
      </c>
      <c r="G1054" s="43">
        <v>2563</v>
      </c>
      <c r="H1054" s="43">
        <v>2564</v>
      </c>
      <c r="I1054" s="43">
        <v>2565</v>
      </c>
      <c r="J1054" s="11" t="s">
        <v>13</v>
      </c>
      <c r="K1054" s="11" t="s">
        <v>14</v>
      </c>
      <c r="L1054" s="11" t="s">
        <v>15</v>
      </c>
    </row>
    <row r="1055" spans="1:13" x14ac:dyDescent="0.3">
      <c r="A1055" s="166"/>
      <c r="B1055" s="15"/>
      <c r="C1055" s="15"/>
      <c r="D1055" s="15"/>
      <c r="E1055" s="16" t="s">
        <v>16</v>
      </c>
      <c r="F1055" s="16" t="s">
        <v>16</v>
      </c>
      <c r="G1055" s="16" t="s">
        <v>16</v>
      </c>
      <c r="H1055" s="16" t="s">
        <v>16</v>
      </c>
      <c r="I1055" s="16" t="s">
        <v>16</v>
      </c>
      <c r="J1055" s="14"/>
      <c r="K1055" s="14"/>
      <c r="L1055" s="14" t="s">
        <v>17</v>
      </c>
    </row>
    <row r="1056" spans="1:13" x14ac:dyDescent="0.3">
      <c r="A1056" s="54">
        <v>8</v>
      </c>
      <c r="B1056" s="24" t="s">
        <v>1251</v>
      </c>
      <c r="C1056" s="24" t="s">
        <v>1264</v>
      </c>
      <c r="D1056" s="24" t="s">
        <v>1252</v>
      </c>
      <c r="E1056" s="21">
        <v>0</v>
      </c>
      <c r="F1056" s="21">
        <v>5000</v>
      </c>
      <c r="G1056" s="21">
        <v>5000</v>
      </c>
      <c r="H1056" s="21">
        <v>5000</v>
      </c>
      <c r="I1056" s="21">
        <v>5000</v>
      </c>
      <c r="J1056" s="24" t="s">
        <v>1258</v>
      </c>
      <c r="K1056" s="24" t="s">
        <v>1259</v>
      </c>
      <c r="L1056" s="23" t="s">
        <v>497</v>
      </c>
    </row>
    <row r="1057" spans="1:12" x14ac:dyDescent="0.3">
      <c r="A1057" s="54"/>
      <c r="B1057" s="24"/>
      <c r="C1057" s="24" t="s">
        <v>1265</v>
      </c>
      <c r="D1057" s="24" t="s">
        <v>1253</v>
      </c>
      <c r="E1057" s="27"/>
      <c r="F1057" s="27"/>
      <c r="G1057" s="27"/>
      <c r="H1057" s="27"/>
      <c r="I1057" s="27"/>
      <c r="J1057" s="24" t="s">
        <v>1260</v>
      </c>
      <c r="K1057" s="24" t="s">
        <v>1261</v>
      </c>
      <c r="L1057" s="23" t="s">
        <v>59</v>
      </c>
    </row>
    <row r="1058" spans="1:12" x14ac:dyDescent="0.3">
      <c r="A1058" s="54"/>
      <c r="B1058" s="24"/>
      <c r="C1058" s="24" t="s">
        <v>1254</v>
      </c>
      <c r="D1058" s="24" t="s">
        <v>1255</v>
      </c>
      <c r="E1058" s="27"/>
      <c r="F1058" s="27"/>
      <c r="G1058" s="27"/>
      <c r="H1058" s="27"/>
      <c r="I1058" s="27"/>
      <c r="J1058" s="24" t="s">
        <v>1262</v>
      </c>
      <c r="K1058" s="24" t="s">
        <v>1266</v>
      </c>
      <c r="L1058" s="23"/>
    </row>
    <row r="1059" spans="1:12" x14ac:dyDescent="0.3">
      <c r="A1059" s="98"/>
      <c r="B1059" s="29"/>
      <c r="C1059" s="29" t="s">
        <v>1256</v>
      </c>
      <c r="D1059" s="29" t="s">
        <v>1257</v>
      </c>
      <c r="E1059" s="32"/>
      <c r="F1059" s="32"/>
      <c r="G1059" s="32"/>
      <c r="H1059" s="32"/>
      <c r="I1059" s="32"/>
      <c r="J1059" s="29" t="s">
        <v>1263</v>
      </c>
      <c r="K1059" s="29" t="s">
        <v>1267</v>
      </c>
      <c r="L1059" s="28"/>
    </row>
    <row r="1060" spans="1:12" x14ac:dyDescent="0.3">
      <c r="A1060" s="90">
        <v>9</v>
      </c>
      <c r="B1060" s="18" t="s">
        <v>1279</v>
      </c>
      <c r="C1060" s="18" t="s">
        <v>1280</v>
      </c>
      <c r="D1060" s="18" t="s">
        <v>1281</v>
      </c>
      <c r="E1060" s="21">
        <v>20000</v>
      </c>
      <c r="F1060" s="21">
        <v>0</v>
      </c>
      <c r="G1060" s="21">
        <v>0</v>
      </c>
      <c r="H1060" s="21">
        <v>0</v>
      </c>
      <c r="I1060" s="21">
        <v>0</v>
      </c>
      <c r="J1060" s="18" t="s">
        <v>1288</v>
      </c>
      <c r="K1060" s="18" t="s">
        <v>1289</v>
      </c>
      <c r="L1060" s="17" t="s">
        <v>497</v>
      </c>
    </row>
    <row r="1061" spans="1:12" x14ac:dyDescent="0.3">
      <c r="A1061" s="54"/>
      <c r="B1061" s="24" t="s">
        <v>1282</v>
      </c>
      <c r="C1061" s="24" t="s">
        <v>1283</v>
      </c>
      <c r="D1061" s="24" t="s">
        <v>1284</v>
      </c>
      <c r="E1061" s="27"/>
      <c r="F1061" s="27"/>
      <c r="G1061" s="27"/>
      <c r="H1061" s="27"/>
      <c r="I1061" s="27"/>
      <c r="J1061" s="24" t="s">
        <v>1287</v>
      </c>
      <c r="K1061" s="24" t="s">
        <v>1290</v>
      </c>
      <c r="L1061" s="23" t="s">
        <v>59</v>
      </c>
    </row>
    <row r="1062" spans="1:12" x14ac:dyDescent="0.3">
      <c r="A1062" s="54"/>
      <c r="B1062" s="24" t="s">
        <v>2</v>
      </c>
      <c r="C1062" s="24" t="s">
        <v>1285</v>
      </c>
      <c r="D1062" s="24" t="s">
        <v>1286</v>
      </c>
      <c r="E1062" s="27"/>
      <c r="F1062" s="27"/>
      <c r="G1062" s="27"/>
      <c r="H1062" s="27"/>
      <c r="I1062" s="27"/>
      <c r="J1062" s="24"/>
      <c r="K1062" s="24" t="s">
        <v>1285</v>
      </c>
      <c r="L1062" s="23"/>
    </row>
    <row r="1063" spans="1:12" x14ac:dyDescent="0.3">
      <c r="A1063" s="98"/>
      <c r="B1063" s="29"/>
      <c r="C1063" s="29"/>
      <c r="D1063" s="29" t="s">
        <v>1287</v>
      </c>
      <c r="E1063" s="32"/>
      <c r="F1063" s="32"/>
      <c r="G1063" s="32"/>
      <c r="H1063" s="32"/>
      <c r="I1063" s="32"/>
      <c r="J1063" s="29"/>
      <c r="K1063" s="29"/>
      <c r="L1063" s="28"/>
    </row>
    <row r="1064" spans="1:12" x14ac:dyDescent="0.3">
      <c r="A1064" s="90">
        <v>10</v>
      </c>
      <c r="B1064" s="18" t="s">
        <v>1449</v>
      </c>
      <c r="C1064" s="20" t="s">
        <v>1450</v>
      </c>
      <c r="D1064" s="18" t="s">
        <v>1451</v>
      </c>
      <c r="E1064" s="21">
        <v>0</v>
      </c>
      <c r="F1064" s="21">
        <v>0</v>
      </c>
      <c r="G1064" s="21">
        <v>0</v>
      </c>
      <c r="H1064" s="21">
        <v>0</v>
      </c>
      <c r="I1064" s="21">
        <v>0</v>
      </c>
      <c r="J1064" s="18" t="s">
        <v>34</v>
      </c>
      <c r="K1064" s="18" t="s">
        <v>1469</v>
      </c>
      <c r="L1064" s="17" t="s">
        <v>497</v>
      </c>
    </row>
    <row r="1065" spans="1:12" x14ac:dyDescent="0.3">
      <c r="A1065" s="54"/>
      <c r="B1065" s="24" t="s">
        <v>1452</v>
      </c>
      <c r="C1065" s="26" t="s">
        <v>1453</v>
      </c>
      <c r="D1065" s="24" t="s">
        <v>33</v>
      </c>
      <c r="E1065" s="27"/>
      <c r="F1065" s="27"/>
      <c r="G1065" s="27"/>
      <c r="H1065" s="27"/>
      <c r="I1065" s="27"/>
      <c r="J1065" s="24" t="s">
        <v>1470</v>
      </c>
      <c r="K1065" s="24" t="s">
        <v>1471</v>
      </c>
      <c r="L1065" s="23" t="s">
        <v>59</v>
      </c>
    </row>
    <row r="1066" spans="1:12" x14ac:dyDescent="0.3">
      <c r="A1066" s="98"/>
      <c r="B1066" s="29" t="s">
        <v>1454</v>
      </c>
      <c r="C1066" s="31" t="s">
        <v>1455</v>
      </c>
      <c r="D1066" s="29"/>
      <c r="E1066" s="27"/>
      <c r="F1066" s="27"/>
      <c r="G1066" s="27"/>
      <c r="H1066" s="27"/>
      <c r="I1066" s="27"/>
      <c r="J1066" s="29" t="s">
        <v>6</v>
      </c>
      <c r="K1066" s="29" t="s">
        <v>1472</v>
      </c>
      <c r="L1066" s="28"/>
    </row>
    <row r="1067" spans="1:12" x14ac:dyDescent="0.3">
      <c r="A1067" s="90">
        <v>11</v>
      </c>
      <c r="B1067" s="62" t="s">
        <v>1456</v>
      </c>
      <c r="C1067" s="18" t="s">
        <v>1421</v>
      </c>
      <c r="D1067" s="18" t="s">
        <v>1457</v>
      </c>
      <c r="E1067" s="21">
        <v>0</v>
      </c>
      <c r="F1067" s="21">
        <v>0</v>
      </c>
      <c r="G1067" s="21">
        <v>0</v>
      </c>
      <c r="H1067" s="21">
        <v>0</v>
      </c>
      <c r="I1067" s="21">
        <v>0</v>
      </c>
      <c r="J1067" s="18" t="s">
        <v>1473</v>
      </c>
      <c r="K1067" s="18" t="s">
        <v>1474</v>
      </c>
      <c r="L1067" s="17" t="s">
        <v>769</v>
      </c>
    </row>
    <row r="1068" spans="1:12" x14ac:dyDescent="0.3">
      <c r="A1068" s="98"/>
      <c r="B1068" s="29" t="s">
        <v>1458</v>
      </c>
      <c r="C1068" s="29" t="s">
        <v>1459</v>
      </c>
      <c r="D1068" s="29"/>
      <c r="E1068" s="32"/>
      <c r="F1068" s="32"/>
      <c r="G1068" s="32"/>
      <c r="H1068" s="32"/>
      <c r="I1068" s="32"/>
      <c r="J1068" s="29" t="s">
        <v>1475</v>
      </c>
      <c r="K1068" s="29" t="s">
        <v>1475</v>
      </c>
      <c r="L1068" s="28"/>
    </row>
    <row r="1069" spans="1:12" x14ac:dyDescent="0.3">
      <c r="A1069" s="90">
        <v>12</v>
      </c>
      <c r="B1069" s="18" t="s">
        <v>1460</v>
      </c>
      <c r="C1069" s="20" t="s">
        <v>141</v>
      </c>
      <c r="D1069" s="18" t="s">
        <v>1461</v>
      </c>
      <c r="E1069" s="27">
        <v>0</v>
      </c>
      <c r="F1069" s="27">
        <v>0</v>
      </c>
      <c r="G1069" s="27">
        <v>0</v>
      </c>
      <c r="H1069" s="27">
        <v>0</v>
      </c>
      <c r="I1069" s="27">
        <v>0</v>
      </c>
      <c r="J1069" s="18" t="s">
        <v>34</v>
      </c>
      <c r="K1069" s="18" t="s">
        <v>1476</v>
      </c>
      <c r="L1069" s="17" t="s">
        <v>769</v>
      </c>
    </row>
    <row r="1070" spans="1:12" x14ac:dyDescent="0.3">
      <c r="A1070" s="54"/>
      <c r="B1070" s="24" t="s">
        <v>1462</v>
      </c>
      <c r="C1070" s="26" t="s">
        <v>1463</v>
      </c>
      <c r="D1070" s="24" t="s">
        <v>1464</v>
      </c>
      <c r="E1070" s="27"/>
      <c r="F1070" s="27"/>
      <c r="G1070" s="27"/>
      <c r="H1070" s="27"/>
      <c r="I1070" s="27"/>
      <c r="J1070" s="24" t="s">
        <v>37</v>
      </c>
      <c r="K1070" s="24" t="s">
        <v>1477</v>
      </c>
      <c r="L1070" s="23"/>
    </row>
    <row r="1071" spans="1:12" x14ac:dyDescent="0.3">
      <c r="A1071" s="54"/>
      <c r="B1071" s="24"/>
      <c r="C1071" s="26" t="s">
        <v>1465</v>
      </c>
      <c r="D1071" s="24" t="s">
        <v>1466</v>
      </c>
      <c r="E1071" s="27"/>
      <c r="F1071" s="27"/>
      <c r="G1071" s="27"/>
      <c r="H1071" s="27"/>
      <c r="I1071" s="27"/>
      <c r="J1071" s="24" t="s">
        <v>1478</v>
      </c>
      <c r="K1071" s="24" t="s">
        <v>1479</v>
      </c>
      <c r="L1071" s="23"/>
    </row>
    <row r="1072" spans="1:12" x14ac:dyDescent="0.3">
      <c r="A1072" s="112"/>
      <c r="B1072" s="29"/>
      <c r="C1072" s="31" t="s">
        <v>1467</v>
      </c>
      <c r="D1072" s="29" t="s">
        <v>1468</v>
      </c>
      <c r="E1072" s="32"/>
      <c r="F1072" s="32"/>
      <c r="G1072" s="32"/>
      <c r="H1072" s="32"/>
      <c r="I1072" s="32"/>
      <c r="J1072" s="29"/>
      <c r="K1072" s="29"/>
      <c r="L1072" s="29"/>
    </row>
    <row r="1073" spans="1:13" x14ac:dyDescent="0.3">
      <c r="A1073" s="20">
        <v>13</v>
      </c>
      <c r="B1073" s="18" t="s">
        <v>1521</v>
      </c>
      <c r="C1073" s="18" t="s">
        <v>1523</v>
      </c>
      <c r="D1073" s="18" t="s">
        <v>1527</v>
      </c>
      <c r="E1073" s="21">
        <v>0</v>
      </c>
      <c r="F1073" s="21">
        <v>0</v>
      </c>
      <c r="G1073" s="21">
        <v>10000</v>
      </c>
      <c r="H1073" s="21">
        <v>10000</v>
      </c>
      <c r="I1073" s="38">
        <v>10000</v>
      </c>
      <c r="J1073" s="18" t="s">
        <v>300</v>
      </c>
      <c r="K1073" s="18" t="s">
        <v>1531</v>
      </c>
      <c r="L1073" s="17" t="s">
        <v>497</v>
      </c>
    </row>
    <row r="1074" spans="1:13" x14ac:dyDescent="0.3">
      <c r="A1074" s="26"/>
      <c r="B1074" s="24" t="s">
        <v>1522</v>
      </c>
      <c r="C1074" s="24" t="s">
        <v>1524</v>
      </c>
      <c r="D1074" s="24" t="s">
        <v>1528</v>
      </c>
      <c r="E1074" s="27"/>
      <c r="F1074" s="27"/>
      <c r="G1074" s="27"/>
      <c r="H1074" s="27"/>
      <c r="I1074" s="27"/>
      <c r="J1074" s="24" t="s">
        <v>1530</v>
      </c>
      <c r="K1074" s="24" t="s">
        <v>1532</v>
      </c>
      <c r="L1074" s="23" t="s">
        <v>59</v>
      </c>
    </row>
    <row r="1075" spans="1:13" x14ac:dyDescent="0.3">
      <c r="A1075" s="26"/>
      <c r="B1075" s="24"/>
      <c r="C1075" s="24" t="s">
        <v>1525</v>
      </c>
      <c r="D1075" s="24" t="s">
        <v>1529</v>
      </c>
      <c r="E1075" s="27"/>
      <c r="F1075" s="27"/>
      <c r="G1075" s="27"/>
      <c r="H1075" s="27"/>
      <c r="I1075" s="27"/>
      <c r="J1075" s="24" t="s">
        <v>936</v>
      </c>
      <c r="K1075" s="24" t="s">
        <v>1533</v>
      </c>
      <c r="L1075" s="24"/>
    </row>
    <row r="1076" spans="1:13" x14ac:dyDescent="0.3">
      <c r="A1076" s="31"/>
      <c r="B1076" s="29"/>
      <c r="C1076" s="29" t="s">
        <v>1526</v>
      </c>
      <c r="D1076" s="29"/>
      <c r="E1076" s="32"/>
      <c r="F1076" s="32"/>
      <c r="G1076" s="32"/>
      <c r="H1076" s="32"/>
      <c r="I1076" s="32"/>
      <c r="J1076" s="29"/>
      <c r="K1076" s="29" t="s">
        <v>1534</v>
      </c>
      <c r="L1076" s="29"/>
    </row>
    <row r="1077" spans="1:13" x14ac:dyDescent="0.3">
      <c r="A1077" s="106" t="s">
        <v>1513</v>
      </c>
      <c r="B1077" s="4" t="s">
        <v>1550</v>
      </c>
      <c r="C1077" s="4" t="s">
        <v>1516</v>
      </c>
      <c r="D1077" s="4" t="s">
        <v>1516</v>
      </c>
      <c r="E1077" s="41">
        <f>E1006+E1013+E1016+E1029+E1035+E1041+E1046+E1056+E1060+E1064+E1067+E1069+E1073</f>
        <v>220000</v>
      </c>
      <c r="F1077" s="42">
        <f t="shared" ref="F1077:I1077" si="7">F1006+F1013+F1016+F1029+F1035+F1041+F1046+F1056+F1060+F1064+F1067+F1069+F1073</f>
        <v>210000</v>
      </c>
      <c r="G1077" s="42">
        <f t="shared" si="7"/>
        <v>720000</v>
      </c>
      <c r="H1077" s="42">
        <f t="shared" si="7"/>
        <v>220000</v>
      </c>
      <c r="I1077" s="95">
        <f t="shared" si="7"/>
        <v>220000</v>
      </c>
      <c r="J1077" s="4" t="s">
        <v>1516</v>
      </c>
      <c r="K1077" s="4" t="s">
        <v>1514</v>
      </c>
      <c r="L1077" s="4" t="s">
        <v>1514</v>
      </c>
    </row>
    <row r="1078" spans="1:13" x14ac:dyDescent="0.3">
      <c r="M1078" s="154">
        <v>86</v>
      </c>
    </row>
  </sheetData>
  <mergeCells count="43">
    <mergeCell ref="E544:I544"/>
    <mergeCell ref="E625:I625"/>
    <mergeCell ref="E652:I652"/>
    <mergeCell ref="E513:I513"/>
    <mergeCell ref="E567:I567"/>
    <mergeCell ref="E595:I595"/>
    <mergeCell ref="E760:I760"/>
    <mergeCell ref="E679:I679"/>
    <mergeCell ref="E702:I702"/>
    <mergeCell ref="E733:I733"/>
    <mergeCell ref="E919:I919"/>
    <mergeCell ref="E1053:I1053"/>
    <mergeCell ref="E783:I783"/>
    <mergeCell ref="E865:I865"/>
    <mergeCell ref="E892:I892"/>
    <mergeCell ref="E972:I972"/>
    <mergeCell ref="E1026:I1026"/>
    <mergeCell ref="E814:I814"/>
    <mergeCell ref="E840:I840"/>
    <mergeCell ref="E949:I949"/>
    <mergeCell ref="E1003:I1003"/>
    <mergeCell ref="E56:I56"/>
    <mergeCell ref="E83:I83"/>
    <mergeCell ref="E108:I108"/>
    <mergeCell ref="E135:I135"/>
    <mergeCell ref="E162:I162"/>
    <mergeCell ref="A3:L3"/>
    <mergeCell ref="A4:L4"/>
    <mergeCell ref="A5:L5"/>
    <mergeCell ref="E10:I10"/>
    <mergeCell ref="E29:I29"/>
    <mergeCell ref="E189:I189"/>
    <mergeCell ref="E328:I328"/>
    <mergeCell ref="E409:I409"/>
    <mergeCell ref="E432:I432"/>
    <mergeCell ref="E490:I490"/>
    <mergeCell ref="E459:I459"/>
    <mergeCell ref="E216:I216"/>
    <mergeCell ref="E270:I270"/>
    <mergeCell ref="E351:I351"/>
    <mergeCell ref="E243:I243"/>
    <mergeCell ref="E378:I378"/>
    <mergeCell ref="E297:I297"/>
  </mergeCells>
  <pageMargins left="0.23" right="0.28999999999999998" top="0.84" bottom="0.15" header="1.07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9"/>
  <sheetViews>
    <sheetView topLeftCell="A250" workbookViewId="0">
      <selection activeCell="A82" sqref="A82:A85"/>
    </sheetView>
  </sheetViews>
  <sheetFormatPr defaultRowHeight="18.75" x14ac:dyDescent="0.3"/>
  <cols>
    <col min="1" max="1" width="3.125" style="2" customWidth="1"/>
    <col min="2" max="2" width="18.75" style="2" customWidth="1"/>
    <col min="3" max="3" width="15.5" style="2" customWidth="1"/>
    <col min="4" max="4" width="16.5" style="2" customWidth="1"/>
    <col min="5" max="5" width="10.875" style="2" customWidth="1"/>
    <col min="6" max="6" width="11.5" style="2" customWidth="1"/>
    <col min="7" max="7" width="8.375" style="2" customWidth="1"/>
    <col min="8" max="8" width="7.875" style="2" customWidth="1"/>
    <col min="9" max="9" width="7.125" style="2" customWidth="1"/>
    <col min="10" max="10" width="11.375" style="2" customWidth="1"/>
    <col min="11" max="11" width="12.25" style="2" customWidth="1"/>
    <col min="12" max="12" width="9" style="2"/>
    <col min="13" max="13" width="3.125" style="154" customWidth="1"/>
    <col min="14" max="16384" width="9" style="2"/>
  </cols>
  <sheetData>
    <row r="1" spans="1:12" x14ac:dyDescent="0.3">
      <c r="A1" s="1"/>
      <c r="E1" s="3"/>
      <c r="F1" s="3"/>
      <c r="G1" s="3"/>
      <c r="H1" s="3"/>
      <c r="I1" s="3"/>
      <c r="K1" s="4" t="s">
        <v>1291</v>
      </c>
      <c r="L1" s="5"/>
    </row>
    <row r="2" spans="1:12" x14ac:dyDescent="0.3">
      <c r="A2" s="6" t="s">
        <v>0</v>
      </c>
      <c r="E2" s="3"/>
      <c r="F2" s="3"/>
      <c r="G2" s="3"/>
      <c r="H2" s="3"/>
      <c r="I2" s="3"/>
      <c r="L2" s="1"/>
    </row>
    <row r="3" spans="1:12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x14ac:dyDescent="0.3">
      <c r="A4" s="184" t="s">
        <v>19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2" x14ac:dyDescent="0.3">
      <c r="A5" s="184" t="s">
        <v>1603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x14ac:dyDescent="0.3">
      <c r="A6" s="184" t="s">
        <v>2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</row>
    <row r="7" spans="1:12" x14ac:dyDescent="0.3">
      <c r="A7" s="7" t="s">
        <v>2035</v>
      </c>
      <c r="E7" s="3"/>
      <c r="F7" s="3"/>
      <c r="G7" s="3"/>
      <c r="H7" s="3"/>
      <c r="I7" s="3"/>
      <c r="L7" s="1"/>
    </row>
    <row r="8" spans="1:12" x14ac:dyDescent="0.3">
      <c r="A8" s="7" t="s">
        <v>3</v>
      </c>
      <c r="E8" s="3"/>
      <c r="F8" s="3"/>
      <c r="G8" s="3"/>
      <c r="H8" s="3"/>
      <c r="I8" s="3"/>
      <c r="L8" s="1"/>
    </row>
    <row r="9" spans="1:12" x14ac:dyDescent="0.3">
      <c r="A9" s="7" t="s">
        <v>4</v>
      </c>
      <c r="E9" s="3"/>
      <c r="F9" s="3"/>
      <c r="G9" s="3"/>
      <c r="H9" s="3"/>
      <c r="I9" s="3"/>
      <c r="L9" s="1"/>
    </row>
    <row r="10" spans="1:12" x14ac:dyDescent="0.3">
      <c r="A10" s="7" t="s">
        <v>20</v>
      </c>
      <c r="E10" s="3"/>
      <c r="F10" s="3"/>
      <c r="G10" s="3"/>
      <c r="H10" s="3"/>
      <c r="I10" s="3"/>
      <c r="L10" s="1"/>
    </row>
    <row r="11" spans="1:12" x14ac:dyDescent="0.3">
      <c r="A11" s="8" t="s">
        <v>5</v>
      </c>
      <c r="B11" s="8" t="s">
        <v>6</v>
      </c>
      <c r="C11" s="8" t="s">
        <v>7</v>
      </c>
      <c r="D11" s="9" t="s">
        <v>8</v>
      </c>
      <c r="E11" s="181" t="s">
        <v>21</v>
      </c>
      <c r="F11" s="182"/>
      <c r="G11" s="182"/>
      <c r="H11" s="182"/>
      <c r="I11" s="183"/>
      <c r="J11" s="10" t="s">
        <v>9</v>
      </c>
      <c r="K11" s="8" t="s">
        <v>10</v>
      </c>
      <c r="L11" s="8" t="s">
        <v>11</v>
      </c>
    </row>
    <row r="12" spans="1:12" x14ac:dyDescent="0.3">
      <c r="A12" s="11"/>
      <c r="B12" s="12"/>
      <c r="C12" s="12"/>
      <c r="D12" s="11" t="s">
        <v>12</v>
      </c>
      <c r="E12" s="13">
        <v>2561</v>
      </c>
      <c r="F12" s="13">
        <v>2562</v>
      </c>
      <c r="G12" s="13">
        <v>2563</v>
      </c>
      <c r="H12" s="13">
        <v>2564</v>
      </c>
      <c r="I12" s="13">
        <v>2565</v>
      </c>
      <c r="J12" s="11" t="s">
        <v>13</v>
      </c>
      <c r="K12" s="11" t="s">
        <v>14</v>
      </c>
      <c r="L12" s="11" t="s">
        <v>15</v>
      </c>
    </row>
    <row r="13" spans="1:12" x14ac:dyDescent="0.3">
      <c r="A13" s="14"/>
      <c r="B13" s="15"/>
      <c r="C13" s="15"/>
      <c r="D13" s="15"/>
      <c r="E13" s="16" t="s">
        <v>16</v>
      </c>
      <c r="F13" s="16" t="s">
        <v>16</v>
      </c>
      <c r="G13" s="16" t="s">
        <v>16</v>
      </c>
      <c r="H13" s="16" t="s">
        <v>16</v>
      </c>
      <c r="I13" s="16" t="s">
        <v>16</v>
      </c>
      <c r="J13" s="14"/>
      <c r="K13" s="14"/>
      <c r="L13" s="14" t="s">
        <v>17</v>
      </c>
    </row>
    <row r="14" spans="1:12" x14ac:dyDescent="0.3">
      <c r="A14" s="23">
        <v>1</v>
      </c>
      <c r="B14" s="63" t="s">
        <v>1654</v>
      </c>
      <c r="C14" s="24" t="s">
        <v>141</v>
      </c>
      <c r="D14" s="24" t="s">
        <v>1480</v>
      </c>
      <c r="E14" s="27">
        <v>2148000</v>
      </c>
      <c r="F14" s="27">
        <v>0</v>
      </c>
      <c r="G14" s="27">
        <v>0</v>
      </c>
      <c r="H14" s="27">
        <v>0</v>
      </c>
      <c r="I14" s="27">
        <v>0</v>
      </c>
      <c r="J14" s="24" t="s">
        <v>34</v>
      </c>
      <c r="K14" s="26" t="s">
        <v>35</v>
      </c>
      <c r="L14" s="23" t="s">
        <v>1274</v>
      </c>
    </row>
    <row r="15" spans="1:12" x14ac:dyDescent="0.3">
      <c r="A15" s="23"/>
      <c r="B15" s="35"/>
      <c r="C15" s="24" t="s">
        <v>142</v>
      </c>
      <c r="D15" s="24" t="s">
        <v>1481</v>
      </c>
      <c r="E15" s="27"/>
      <c r="F15" s="27"/>
      <c r="G15" s="27"/>
      <c r="H15" s="27"/>
      <c r="I15" s="27"/>
      <c r="J15" s="24" t="s">
        <v>68</v>
      </c>
      <c r="K15" s="26" t="s">
        <v>38</v>
      </c>
      <c r="L15" s="23" t="s">
        <v>1275</v>
      </c>
    </row>
    <row r="16" spans="1:12" x14ac:dyDescent="0.3">
      <c r="A16" s="23"/>
      <c r="B16" s="35"/>
      <c r="C16" s="24" t="s">
        <v>145</v>
      </c>
      <c r="D16" s="24" t="s">
        <v>1482</v>
      </c>
      <c r="E16" s="27"/>
      <c r="F16" s="27"/>
      <c r="G16" s="27"/>
      <c r="H16" s="27"/>
      <c r="I16" s="27"/>
      <c r="J16" s="24" t="s">
        <v>152</v>
      </c>
      <c r="K16" s="26" t="s">
        <v>1483</v>
      </c>
      <c r="L16" s="23" t="s">
        <v>1277</v>
      </c>
    </row>
    <row r="17" spans="1:13" x14ac:dyDescent="0.3">
      <c r="A17" s="28"/>
      <c r="B17" s="29"/>
      <c r="C17" s="29" t="s">
        <v>147</v>
      </c>
      <c r="D17" s="29"/>
      <c r="E17" s="32"/>
      <c r="F17" s="32"/>
      <c r="G17" s="32"/>
      <c r="H17" s="32"/>
      <c r="I17" s="32"/>
      <c r="J17" s="29"/>
      <c r="K17" s="29"/>
      <c r="L17" s="28"/>
    </row>
    <row r="18" spans="1:13" x14ac:dyDescent="0.3">
      <c r="A18" s="17">
        <v>2</v>
      </c>
      <c r="B18" s="18" t="s">
        <v>1368</v>
      </c>
      <c r="C18" s="18" t="s">
        <v>839</v>
      </c>
      <c r="D18" s="20" t="s">
        <v>114</v>
      </c>
      <c r="E18" s="21">
        <v>0</v>
      </c>
      <c r="F18" s="21">
        <v>1420000</v>
      </c>
      <c r="G18" s="21">
        <v>0</v>
      </c>
      <c r="H18" s="21">
        <v>0</v>
      </c>
      <c r="I18" s="21">
        <v>0</v>
      </c>
      <c r="J18" s="18" t="s">
        <v>34</v>
      </c>
      <c r="K18" s="18" t="s">
        <v>35</v>
      </c>
      <c r="L18" s="17" t="s">
        <v>1274</v>
      </c>
    </row>
    <row r="19" spans="1:13" x14ac:dyDescent="0.3">
      <c r="A19" s="23"/>
      <c r="B19" s="24" t="s">
        <v>1369</v>
      </c>
      <c r="C19" s="24" t="s">
        <v>1370</v>
      </c>
      <c r="D19" s="26" t="s">
        <v>143</v>
      </c>
      <c r="E19" s="27"/>
      <c r="F19" s="27"/>
      <c r="G19" s="27"/>
      <c r="H19" s="27"/>
      <c r="I19" s="27"/>
      <c r="J19" s="24" t="s">
        <v>68</v>
      </c>
      <c r="K19" s="24" t="s">
        <v>38</v>
      </c>
      <c r="L19" s="23"/>
    </row>
    <row r="20" spans="1:13" x14ac:dyDescent="0.3">
      <c r="A20" s="23"/>
      <c r="B20" s="24" t="s">
        <v>1371</v>
      </c>
      <c r="C20" s="24" t="s">
        <v>1372</v>
      </c>
      <c r="D20" s="26" t="s">
        <v>1373</v>
      </c>
      <c r="E20" s="27"/>
      <c r="F20" s="27"/>
      <c r="G20" s="27"/>
      <c r="H20" s="27"/>
      <c r="I20" s="27"/>
      <c r="J20" s="24" t="s">
        <v>152</v>
      </c>
      <c r="K20" s="24" t="s">
        <v>153</v>
      </c>
      <c r="L20" s="23"/>
    </row>
    <row r="21" spans="1:13" x14ac:dyDescent="0.3">
      <c r="A21" s="23"/>
      <c r="B21" s="24" t="s">
        <v>1374</v>
      </c>
      <c r="C21" s="24" t="s">
        <v>1375</v>
      </c>
      <c r="D21" s="26" t="s">
        <v>1376</v>
      </c>
      <c r="E21" s="27"/>
      <c r="F21" s="27"/>
      <c r="G21" s="27"/>
      <c r="H21" s="27"/>
      <c r="I21" s="27"/>
      <c r="J21" s="24"/>
      <c r="K21" s="24"/>
      <c r="L21" s="23"/>
    </row>
    <row r="22" spans="1:13" x14ac:dyDescent="0.3">
      <c r="A22" s="23"/>
      <c r="B22" s="24"/>
      <c r="C22" s="24"/>
      <c r="D22" s="26" t="s">
        <v>157</v>
      </c>
      <c r="E22" s="27"/>
      <c r="F22" s="27"/>
      <c r="G22" s="27"/>
      <c r="H22" s="27"/>
      <c r="I22" s="27"/>
      <c r="J22" s="24"/>
      <c r="K22" s="24"/>
      <c r="L22" s="23"/>
    </row>
    <row r="23" spans="1:13" x14ac:dyDescent="0.3">
      <c r="A23" s="23"/>
      <c r="B23" s="24"/>
      <c r="C23" s="24"/>
      <c r="D23" s="26" t="s">
        <v>1377</v>
      </c>
      <c r="E23" s="27"/>
      <c r="F23" s="27"/>
      <c r="G23" s="27"/>
      <c r="H23" s="27"/>
      <c r="I23" s="27"/>
      <c r="J23" s="24"/>
      <c r="K23" s="24"/>
      <c r="L23" s="23"/>
    </row>
    <row r="24" spans="1:13" x14ac:dyDescent="0.3">
      <c r="A24" s="23"/>
      <c r="B24" s="24"/>
      <c r="C24" s="24"/>
      <c r="D24" s="26" t="s">
        <v>1378</v>
      </c>
      <c r="E24" s="27"/>
      <c r="F24" s="27"/>
      <c r="G24" s="27"/>
      <c r="H24" s="27"/>
      <c r="I24" s="27"/>
      <c r="J24" s="24"/>
      <c r="K24" s="24"/>
      <c r="L24" s="23"/>
    </row>
    <row r="25" spans="1:13" x14ac:dyDescent="0.3">
      <c r="A25" s="23"/>
      <c r="B25" s="24"/>
      <c r="C25" s="24"/>
      <c r="D25" s="26" t="s">
        <v>1379</v>
      </c>
      <c r="E25" s="27"/>
      <c r="F25" s="27"/>
      <c r="G25" s="27"/>
      <c r="H25" s="27"/>
      <c r="I25" s="27"/>
      <c r="J25" s="24"/>
      <c r="K25" s="24"/>
      <c r="L25" s="23"/>
    </row>
    <row r="26" spans="1:13" x14ac:dyDescent="0.3">
      <c r="A26" s="28"/>
      <c r="B26" s="29"/>
      <c r="C26" s="29"/>
      <c r="D26" s="31" t="s">
        <v>1380</v>
      </c>
      <c r="E26" s="32"/>
      <c r="F26" s="32"/>
      <c r="G26" s="32"/>
      <c r="H26" s="32"/>
      <c r="I26" s="32"/>
      <c r="J26" s="29"/>
      <c r="K26" s="29"/>
      <c r="L26" s="28"/>
    </row>
    <row r="27" spans="1:13" x14ac:dyDescent="0.3">
      <c r="A27" s="5"/>
      <c r="B27" s="33"/>
      <c r="C27" s="33"/>
      <c r="D27" s="33"/>
      <c r="E27" s="34"/>
      <c r="F27" s="34"/>
      <c r="G27" s="34"/>
      <c r="H27" s="34"/>
      <c r="I27" s="34"/>
      <c r="J27" s="33"/>
      <c r="K27" s="33"/>
      <c r="L27" s="5"/>
      <c r="M27" s="154">
        <v>87</v>
      </c>
    </row>
    <row r="28" spans="1:13" x14ac:dyDescent="0.3">
      <c r="A28" s="8" t="s">
        <v>5</v>
      </c>
      <c r="B28" s="8" t="s">
        <v>6</v>
      </c>
      <c r="C28" s="8" t="s">
        <v>7</v>
      </c>
      <c r="D28" s="8" t="s">
        <v>8</v>
      </c>
      <c r="E28" s="181" t="s">
        <v>21</v>
      </c>
      <c r="F28" s="182"/>
      <c r="G28" s="182"/>
      <c r="H28" s="182"/>
      <c r="I28" s="183"/>
      <c r="J28" s="8" t="s">
        <v>9</v>
      </c>
      <c r="K28" s="8" t="s">
        <v>10</v>
      </c>
      <c r="L28" s="8" t="s">
        <v>11</v>
      </c>
    </row>
    <row r="29" spans="1:13" x14ac:dyDescent="0.3">
      <c r="A29" s="11"/>
      <c r="B29" s="12"/>
      <c r="C29" s="12"/>
      <c r="D29" s="11" t="s">
        <v>12</v>
      </c>
      <c r="E29" s="13">
        <v>2561</v>
      </c>
      <c r="F29" s="13">
        <v>2562</v>
      </c>
      <c r="G29" s="13">
        <v>2563</v>
      </c>
      <c r="H29" s="13">
        <v>2564</v>
      </c>
      <c r="I29" s="13">
        <v>2565</v>
      </c>
      <c r="J29" s="11" t="s">
        <v>13</v>
      </c>
      <c r="K29" s="11" t="s">
        <v>14</v>
      </c>
      <c r="L29" s="11" t="s">
        <v>15</v>
      </c>
    </row>
    <row r="30" spans="1:13" x14ac:dyDescent="0.3">
      <c r="A30" s="14"/>
      <c r="B30" s="15"/>
      <c r="C30" s="15"/>
      <c r="D30" s="15"/>
      <c r="E30" s="16" t="s">
        <v>16</v>
      </c>
      <c r="F30" s="16" t="s">
        <v>16</v>
      </c>
      <c r="G30" s="16" t="s">
        <v>16</v>
      </c>
      <c r="H30" s="16" t="s">
        <v>16</v>
      </c>
      <c r="I30" s="16" t="s">
        <v>16</v>
      </c>
      <c r="J30" s="14"/>
      <c r="K30" s="14"/>
      <c r="L30" s="14" t="s">
        <v>17</v>
      </c>
    </row>
    <row r="31" spans="1:13" x14ac:dyDescent="0.3">
      <c r="A31" s="23"/>
      <c r="B31" s="24"/>
      <c r="C31" s="24"/>
      <c r="D31" s="26" t="s">
        <v>1381</v>
      </c>
      <c r="E31" s="21"/>
      <c r="F31" s="21"/>
      <c r="G31" s="21"/>
      <c r="H31" s="21"/>
      <c r="I31" s="21"/>
      <c r="J31" s="24"/>
      <c r="K31" s="24"/>
      <c r="L31" s="23"/>
    </row>
    <row r="32" spans="1:13" x14ac:dyDescent="0.3">
      <c r="A32" s="23"/>
      <c r="B32" s="24"/>
      <c r="C32" s="24"/>
      <c r="D32" s="26" t="s">
        <v>1382</v>
      </c>
      <c r="E32" s="27"/>
      <c r="F32" s="27"/>
      <c r="G32" s="27"/>
      <c r="H32" s="27"/>
      <c r="I32" s="27"/>
      <c r="J32" s="24"/>
      <c r="K32" s="24"/>
      <c r="L32" s="23"/>
    </row>
    <row r="33" spans="1:12" x14ac:dyDescent="0.3">
      <c r="A33" s="23"/>
      <c r="B33" s="24"/>
      <c r="C33" s="24"/>
      <c r="D33" s="26" t="s">
        <v>157</v>
      </c>
      <c r="E33" s="27"/>
      <c r="F33" s="27"/>
      <c r="G33" s="27"/>
      <c r="H33" s="27"/>
      <c r="I33" s="27"/>
      <c r="J33" s="24"/>
      <c r="K33" s="24"/>
      <c r="L33" s="23"/>
    </row>
    <row r="34" spans="1:12" x14ac:dyDescent="0.3">
      <c r="A34" s="23"/>
      <c r="B34" s="24"/>
      <c r="C34" s="24"/>
      <c r="D34" s="26" t="s">
        <v>1383</v>
      </c>
      <c r="E34" s="27"/>
      <c r="F34" s="27"/>
      <c r="G34" s="27"/>
      <c r="H34" s="27"/>
      <c r="I34" s="27"/>
      <c r="J34" s="24"/>
      <c r="K34" s="24"/>
      <c r="L34" s="23"/>
    </row>
    <row r="35" spans="1:12" x14ac:dyDescent="0.3">
      <c r="A35" s="23"/>
      <c r="B35" s="24"/>
      <c r="C35" s="24"/>
      <c r="D35" s="26" t="s">
        <v>1384</v>
      </c>
      <c r="E35" s="27"/>
      <c r="F35" s="27"/>
      <c r="G35" s="27"/>
      <c r="H35" s="27"/>
      <c r="I35" s="27"/>
      <c r="J35" s="24"/>
      <c r="K35" s="24"/>
      <c r="L35" s="23"/>
    </row>
    <row r="36" spans="1:12" x14ac:dyDescent="0.3">
      <c r="A36" s="23"/>
      <c r="B36" s="24"/>
      <c r="C36" s="24"/>
      <c r="D36" s="26" t="s">
        <v>1379</v>
      </c>
      <c r="E36" s="27"/>
      <c r="F36" s="27"/>
      <c r="G36" s="27"/>
      <c r="H36" s="27"/>
      <c r="I36" s="27"/>
      <c r="J36" s="24"/>
      <c r="K36" s="24"/>
      <c r="L36" s="23"/>
    </row>
    <row r="37" spans="1:12" x14ac:dyDescent="0.3">
      <c r="A37" s="23"/>
      <c r="B37" s="24"/>
      <c r="C37" s="24"/>
      <c r="D37" s="26" t="s">
        <v>1385</v>
      </c>
      <c r="E37" s="27"/>
      <c r="F37" s="27"/>
      <c r="G37" s="27"/>
      <c r="H37" s="27"/>
      <c r="I37" s="27"/>
      <c r="J37" s="24"/>
      <c r="K37" s="24"/>
      <c r="L37" s="23"/>
    </row>
    <row r="38" spans="1:12" x14ac:dyDescent="0.3">
      <c r="A38" s="23"/>
      <c r="B38" s="24"/>
      <c r="C38" s="24"/>
      <c r="D38" s="26" t="s">
        <v>1386</v>
      </c>
      <c r="E38" s="27"/>
      <c r="F38" s="27"/>
      <c r="G38" s="27"/>
      <c r="H38" s="27"/>
      <c r="I38" s="27"/>
      <c r="J38" s="24"/>
      <c r="K38" s="24"/>
      <c r="L38" s="23"/>
    </row>
    <row r="39" spans="1:12" x14ac:dyDescent="0.3">
      <c r="A39" s="23"/>
      <c r="B39" s="24"/>
      <c r="C39" s="24"/>
      <c r="D39" s="26" t="s">
        <v>1387</v>
      </c>
      <c r="E39" s="27"/>
      <c r="F39" s="27"/>
      <c r="G39" s="27"/>
      <c r="H39" s="27"/>
      <c r="I39" s="27"/>
      <c r="J39" s="24"/>
      <c r="K39" s="24"/>
      <c r="L39" s="23"/>
    </row>
    <row r="40" spans="1:12" x14ac:dyDescent="0.3">
      <c r="A40" s="23"/>
      <c r="B40" s="24"/>
      <c r="C40" s="24"/>
      <c r="D40" s="26" t="s">
        <v>1388</v>
      </c>
      <c r="E40" s="27"/>
      <c r="F40" s="27"/>
      <c r="G40" s="27"/>
      <c r="H40" s="27"/>
      <c r="I40" s="27"/>
      <c r="J40" s="24"/>
      <c r="K40" s="24"/>
      <c r="L40" s="23"/>
    </row>
    <row r="41" spans="1:12" x14ac:dyDescent="0.3">
      <c r="A41" s="23"/>
      <c r="B41" s="24"/>
      <c r="C41" s="24"/>
      <c r="D41" s="26" t="s">
        <v>1389</v>
      </c>
      <c r="E41" s="27"/>
      <c r="F41" s="27"/>
      <c r="G41" s="27"/>
      <c r="H41" s="27"/>
      <c r="I41" s="27"/>
      <c r="J41" s="24"/>
      <c r="K41" s="24"/>
      <c r="L41" s="23"/>
    </row>
    <row r="42" spans="1:12" x14ac:dyDescent="0.3">
      <c r="A42" s="28"/>
      <c r="B42" s="29"/>
      <c r="C42" s="29"/>
      <c r="D42" s="31" t="s">
        <v>1390</v>
      </c>
      <c r="E42" s="32"/>
      <c r="F42" s="32"/>
      <c r="G42" s="32"/>
      <c r="H42" s="32"/>
      <c r="I42" s="32"/>
      <c r="J42" s="29"/>
      <c r="K42" s="29"/>
      <c r="L42" s="28"/>
    </row>
    <row r="43" spans="1:12" x14ac:dyDescent="0.3">
      <c r="A43" s="23">
        <v>3</v>
      </c>
      <c r="B43" s="24" t="s">
        <v>1368</v>
      </c>
      <c r="C43" s="18" t="s">
        <v>839</v>
      </c>
      <c r="D43" s="20" t="s">
        <v>114</v>
      </c>
      <c r="E43" s="21">
        <v>0</v>
      </c>
      <c r="F43" s="21">
        <v>3920000</v>
      </c>
      <c r="G43" s="21">
        <v>0</v>
      </c>
      <c r="H43" s="21">
        <v>0</v>
      </c>
      <c r="I43" s="21">
        <v>0</v>
      </c>
      <c r="J43" s="18" t="s">
        <v>34</v>
      </c>
      <c r="K43" s="20" t="s">
        <v>35</v>
      </c>
      <c r="L43" s="23" t="s">
        <v>1274</v>
      </c>
    </row>
    <row r="44" spans="1:12" x14ac:dyDescent="0.3">
      <c r="A44" s="23"/>
      <c r="B44" s="24" t="s">
        <v>1369</v>
      </c>
      <c r="C44" s="24" t="s">
        <v>1370</v>
      </c>
      <c r="D44" s="26" t="s">
        <v>143</v>
      </c>
      <c r="E44" s="27"/>
      <c r="F44" s="27"/>
      <c r="G44" s="27"/>
      <c r="H44" s="27"/>
      <c r="I44" s="27"/>
      <c r="J44" s="24" t="s">
        <v>68</v>
      </c>
      <c r="K44" s="26" t="s">
        <v>38</v>
      </c>
      <c r="L44" s="23"/>
    </row>
    <row r="45" spans="1:12" x14ac:dyDescent="0.3">
      <c r="A45" s="23"/>
      <c r="B45" s="24" t="s">
        <v>1391</v>
      </c>
      <c r="C45" s="24" t="s">
        <v>1372</v>
      </c>
      <c r="D45" s="26" t="s">
        <v>1392</v>
      </c>
      <c r="E45" s="27"/>
      <c r="F45" s="27"/>
      <c r="G45" s="27"/>
      <c r="H45" s="27"/>
      <c r="I45" s="27"/>
      <c r="J45" s="24" t="s">
        <v>152</v>
      </c>
      <c r="K45" s="26" t="s">
        <v>153</v>
      </c>
      <c r="L45" s="23"/>
    </row>
    <row r="46" spans="1:12" x14ac:dyDescent="0.3">
      <c r="A46" s="23"/>
      <c r="B46" s="24" t="s">
        <v>33</v>
      </c>
      <c r="C46" s="24" t="s">
        <v>1375</v>
      </c>
      <c r="D46" s="26" t="s">
        <v>1393</v>
      </c>
      <c r="E46" s="27"/>
      <c r="F46" s="27"/>
      <c r="G46" s="27"/>
      <c r="H46" s="27"/>
      <c r="I46" s="27"/>
      <c r="J46" s="24"/>
      <c r="K46" s="24"/>
      <c r="L46" s="23"/>
    </row>
    <row r="47" spans="1:12" x14ac:dyDescent="0.3">
      <c r="A47" s="23"/>
      <c r="B47" s="24"/>
      <c r="C47" s="24"/>
      <c r="D47" s="26" t="s">
        <v>157</v>
      </c>
      <c r="E47" s="27"/>
      <c r="F47" s="27"/>
      <c r="G47" s="27"/>
      <c r="H47" s="27"/>
      <c r="I47" s="27"/>
      <c r="J47" s="24"/>
      <c r="K47" s="24"/>
      <c r="L47" s="23"/>
    </row>
    <row r="48" spans="1:12" x14ac:dyDescent="0.3">
      <c r="A48" s="23"/>
      <c r="B48" s="24"/>
      <c r="C48" s="24"/>
      <c r="D48" s="26" t="s">
        <v>1394</v>
      </c>
      <c r="E48" s="27"/>
      <c r="F48" s="27"/>
      <c r="G48" s="27"/>
      <c r="H48" s="27"/>
      <c r="I48" s="27"/>
      <c r="J48" s="24"/>
      <c r="K48" s="24"/>
      <c r="L48" s="23"/>
    </row>
    <row r="49" spans="1:13" x14ac:dyDescent="0.3">
      <c r="A49" s="11"/>
      <c r="B49" s="12"/>
      <c r="C49" s="12"/>
      <c r="D49" s="26" t="s">
        <v>1395</v>
      </c>
      <c r="E49" s="39"/>
      <c r="F49" s="39"/>
      <c r="G49" s="39"/>
      <c r="H49" s="39"/>
      <c r="I49" s="39"/>
      <c r="J49" s="11"/>
      <c r="K49" s="11"/>
      <c r="L49" s="11"/>
    </row>
    <row r="50" spans="1:13" x14ac:dyDescent="0.3">
      <c r="A50" s="23"/>
      <c r="B50" s="24"/>
      <c r="C50" s="24"/>
      <c r="D50" s="26" t="s">
        <v>1396</v>
      </c>
      <c r="E50" s="27"/>
      <c r="F50" s="27"/>
      <c r="G50" s="27"/>
      <c r="H50" s="27"/>
      <c r="I50" s="27"/>
      <c r="J50" s="24"/>
      <c r="K50" s="24"/>
      <c r="L50" s="23"/>
    </row>
    <row r="51" spans="1:13" x14ac:dyDescent="0.3">
      <c r="A51" s="23"/>
      <c r="B51" s="24"/>
      <c r="C51" s="24"/>
      <c r="D51" s="26" t="s">
        <v>1397</v>
      </c>
      <c r="E51" s="27"/>
      <c r="F51" s="27"/>
      <c r="G51" s="27"/>
      <c r="H51" s="27"/>
      <c r="I51" s="27"/>
      <c r="J51" s="24"/>
      <c r="K51" s="24"/>
      <c r="L51" s="23"/>
    </row>
    <row r="52" spans="1:13" x14ac:dyDescent="0.3">
      <c r="A52" s="23"/>
      <c r="B52" s="24"/>
      <c r="C52" s="24"/>
      <c r="D52" s="26" t="s">
        <v>157</v>
      </c>
      <c r="E52" s="27"/>
      <c r="F52" s="27"/>
      <c r="G52" s="27"/>
      <c r="H52" s="27"/>
      <c r="I52" s="27"/>
      <c r="J52" s="24"/>
      <c r="K52" s="24"/>
      <c r="L52" s="23"/>
    </row>
    <row r="53" spans="1:13" x14ac:dyDescent="0.3">
      <c r="A53" s="23"/>
      <c r="B53" s="24"/>
      <c r="C53" s="24"/>
      <c r="D53" s="26" t="s">
        <v>1398</v>
      </c>
      <c r="E53" s="27"/>
      <c r="F53" s="27"/>
      <c r="G53" s="27"/>
      <c r="H53" s="27"/>
      <c r="I53" s="27"/>
      <c r="J53" s="24"/>
      <c r="K53" s="24"/>
      <c r="L53" s="23"/>
    </row>
    <row r="54" spans="1:13" x14ac:dyDescent="0.3">
      <c r="A54" s="28"/>
      <c r="B54" s="29"/>
      <c r="C54" s="29"/>
      <c r="D54" s="31"/>
      <c r="E54" s="32"/>
      <c r="F54" s="32"/>
      <c r="G54" s="32"/>
      <c r="H54" s="32"/>
      <c r="I54" s="32"/>
      <c r="J54" s="29"/>
      <c r="K54" s="29"/>
      <c r="L54" s="28"/>
      <c r="M54" s="154">
        <v>88</v>
      </c>
    </row>
    <row r="55" spans="1:13" x14ac:dyDescent="0.3">
      <c r="A55" s="8" t="s">
        <v>5</v>
      </c>
      <c r="B55" s="8" t="s">
        <v>6</v>
      </c>
      <c r="C55" s="8" t="s">
        <v>7</v>
      </c>
      <c r="D55" s="8" t="s">
        <v>8</v>
      </c>
      <c r="E55" s="181" t="s">
        <v>21</v>
      </c>
      <c r="F55" s="182"/>
      <c r="G55" s="182"/>
      <c r="H55" s="182"/>
      <c r="I55" s="183"/>
      <c r="J55" s="8" t="s">
        <v>9</v>
      </c>
      <c r="K55" s="8" t="s">
        <v>10</v>
      </c>
      <c r="L55" s="8" t="s">
        <v>11</v>
      </c>
    </row>
    <row r="56" spans="1:13" x14ac:dyDescent="0.3">
      <c r="A56" s="11"/>
      <c r="B56" s="12"/>
      <c r="C56" s="12"/>
      <c r="D56" s="11" t="s">
        <v>12</v>
      </c>
      <c r="E56" s="13">
        <v>2561</v>
      </c>
      <c r="F56" s="13">
        <v>2562</v>
      </c>
      <c r="G56" s="13">
        <v>2563</v>
      </c>
      <c r="H56" s="13">
        <v>2564</v>
      </c>
      <c r="I56" s="13">
        <v>2565</v>
      </c>
      <c r="J56" s="11" t="s">
        <v>13</v>
      </c>
      <c r="K56" s="11" t="s">
        <v>14</v>
      </c>
      <c r="L56" s="11" t="s">
        <v>15</v>
      </c>
    </row>
    <row r="57" spans="1:13" x14ac:dyDescent="0.3">
      <c r="A57" s="14"/>
      <c r="B57" s="15"/>
      <c r="C57" s="15"/>
      <c r="D57" s="15"/>
      <c r="E57" s="16" t="s">
        <v>16</v>
      </c>
      <c r="F57" s="16" t="s">
        <v>16</v>
      </c>
      <c r="G57" s="16" t="s">
        <v>16</v>
      </c>
      <c r="H57" s="16" t="s">
        <v>16</v>
      </c>
      <c r="I57" s="16" t="s">
        <v>16</v>
      </c>
      <c r="J57" s="14"/>
      <c r="K57" s="14"/>
      <c r="L57" s="14" t="s">
        <v>17</v>
      </c>
    </row>
    <row r="58" spans="1:13" x14ac:dyDescent="0.3">
      <c r="A58" s="23"/>
      <c r="B58" s="24"/>
      <c r="C58" s="24"/>
      <c r="D58" s="26" t="s">
        <v>1399</v>
      </c>
      <c r="E58" s="27"/>
      <c r="F58" s="27"/>
      <c r="G58" s="27"/>
      <c r="H58" s="27"/>
      <c r="I58" s="27"/>
      <c r="J58" s="24"/>
      <c r="K58" s="24"/>
      <c r="L58" s="23"/>
    </row>
    <row r="59" spans="1:13" x14ac:dyDescent="0.3">
      <c r="A59" s="23"/>
      <c r="B59" s="24"/>
      <c r="C59" s="24"/>
      <c r="D59" s="26" t="s">
        <v>1400</v>
      </c>
      <c r="E59" s="27"/>
      <c r="F59" s="27"/>
      <c r="G59" s="27"/>
      <c r="H59" s="27"/>
      <c r="I59" s="27"/>
      <c r="J59" s="24"/>
      <c r="K59" s="24"/>
      <c r="L59" s="23"/>
    </row>
    <row r="60" spans="1:13" x14ac:dyDescent="0.3">
      <c r="A60" s="23"/>
      <c r="B60" s="24"/>
      <c r="C60" s="24"/>
      <c r="D60" s="26" t="s">
        <v>157</v>
      </c>
      <c r="E60" s="27"/>
      <c r="F60" s="27"/>
      <c r="G60" s="27"/>
      <c r="H60" s="27"/>
      <c r="I60" s="27"/>
      <c r="J60" s="24"/>
      <c r="K60" s="24"/>
      <c r="L60" s="23"/>
    </row>
    <row r="61" spans="1:13" x14ac:dyDescent="0.3">
      <c r="A61" s="23"/>
      <c r="B61" s="24"/>
      <c r="C61" s="24"/>
      <c r="D61" s="26" t="s">
        <v>1401</v>
      </c>
      <c r="E61" s="27"/>
      <c r="F61" s="27"/>
      <c r="G61" s="27"/>
      <c r="H61" s="27"/>
      <c r="I61" s="27"/>
      <c r="J61" s="24"/>
      <c r="K61" s="24"/>
      <c r="L61" s="23"/>
    </row>
    <row r="62" spans="1:13" x14ac:dyDescent="0.3">
      <c r="A62" s="23"/>
      <c r="B62" s="24"/>
      <c r="C62" s="24"/>
      <c r="D62" s="26" t="s">
        <v>1402</v>
      </c>
      <c r="E62" s="27"/>
      <c r="F62" s="27"/>
      <c r="G62" s="27"/>
      <c r="H62" s="27"/>
      <c r="I62" s="27"/>
      <c r="J62" s="24"/>
      <c r="K62" s="24"/>
      <c r="L62" s="23"/>
    </row>
    <row r="63" spans="1:13" x14ac:dyDescent="0.3">
      <c r="A63" s="28"/>
      <c r="B63" s="29"/>
      <c r="C63" s="29"/>
      <c r="D63" s="31" t="s">
        <v>1403</v>
      </c>
      <c r="E63" s="32"/>
      <c r="F63" s="32"/>
      <c r="G63" s="32"/>
      <c r="H63" s="32"/>
      <c r="I63" s="32"/>
      <c r="J63" s="29"/>
      <c r="K63" s="29"/>
      <c r="L63" s="28"/>
    </row>
    <row r="64" spans="1:13" x14ac:dyDescent="0.3">
      <c r="A64" s="17">
        <v>4</v>
      </c>
      <c r="B64" s="18" t="s">
        <v>1404</v>
      </c>
      <c r="C64" s="18" t="s">
        <v>42</v>
      </c>
      <c r="D64" s="20" t="s">
        <v>1404</v>
      </c>
      <c r="E64" s="21">
        <v>0</v>
      </c>
      <c r="F64" s="21">
        <v>3958000</v>
      </c>
      <c r="G64" s="21">
        <v>0</v>
      </c>
      <c r="H64" s="21">
        <v>0</v>
      </c>
      <c r="I64" s="21">
        <v>0</v>
      </c>
      <c r="J64" s="40" t="s">
        <v>34</v>
      </c>
      <c r="K64" s="23" t="s">
        <v>35</v>
      </c>
      <c r="L64" s="23" t="s">
        <v>36</v>
      </c>
    </row>
    <row r="65" spans="1:12" x14ac:dyDescent="0.3">
      <c r="A65" s="23"/>
      <c r="B65" s="24" t="s">
        <v>1405</v>
      </c>
      <c r="C65" s="24" t="s">
        <v>45</v>
      </c>
      <c r="D65" s="26" t="s">
        <v>1406</v>
      </c>
      <c r="E65" s="27"/>
      <c r="F65" s="27"/>
      <c r="G65" s="27"/>
      <c r="H65" s="27"/>
      <c r="I65" s="27"/>
      <c r="J65" s="40" t="s">
        <v>68</v>
      </c>
      <c r="K65" s="23" t="s">
        <v>69</v>
      </c>
      <c r="L65" s="23"/>
    </row>
    <row r="66" spans="1:12" x14ac:dyDescent="0.3">
      <c r="A66" s="23"/>
      <c r="B66" s="24"/>
      <c r="C66" s="24" t="s">
        <v>47</v>
      </c>
      <c r="D66" s="26" t="s">
        <v>1407</v>
      </c>
      <c r="E66" s="27"/>
      <c r="F66" s="27"/>
      <c r="G66" s="27"/>
      <c r="H66" s="27"/>
      <c r="I66" s="27"/>
      <c r="J66" s="40" t="s">
        <v>1419</v>
      </c>
      <c r="K66" s="23"/>
      <c r="L66" s="23"/>
    </row>
    <row r="67" spans="1:12" x14ac:dyDescent="0.3">
      <c r="A67" s="23"/>
      <c r="B67" s="24"/>
      <c r="C67" s="24"/>
      <c r="D67" s="26" t="s">
        <v>1408</v>
      </c>
      <c r="E67" s="27"/>
      <c r="F67" s="27"/>
      <c r="G67" s="27"/>
      <c r="H67" s="27"/>
      <c r="I67" s="27"/>
      <c r="J67" s="40" t="s">
        <v>1420</v>
      </c>
      <c r="K67" s="23"/>
      <c r="L67" s="23"/>
    </row>
    <row r="68" spans="1:12" x14ac:dyDescent="0.3">
      <c r="A68" s="23"/>
      <c r="B68" s="24"/>
      <c r="C68" s="24"/>
      <c r="D68" s="26" t="s">
        <v>1409</v>
      </c>
      <c r="E68" s="27"/>
      <c r="F68" s="27"/>
      <c r="G68" s="27"/>
      <c r="H68" s="27"/>
      <c r="I68" s="27"/>
      <c r="J68" s="23"/>
      <c r="K68" s="23"/>
      <c r="L68" s="23"/>
    </row>
    <row r="69" spans="1:12" x14ac:dyDescent="0.3">
      <c r="A69" s="23"/>
      <c r="B69" s="24"/>
      <c r="C69" s="24"/>
      <c r="D69" s="26" t="s">
        <v>1410</v>
      </c>
      <c r="E69" s="27"/>
      <c r="F69" s="27"/>
      <c r="G69" s="27"/>
      <c r="H69" s="27"/>
      <c r="I69" s="27"/>
      <c r="J69" s="23"/>
      <c r="K69" s="23"/>
      <c r="L69" s="23"/>
    </row>
    <row r="70" spans="1:12" x14ac:dyDescent="0.3">
      <c r="A70" s="23"/>
      <c r="B70" s="24"/>
      <c r="C70" s="24"/>
      <c r="D70" s="26" t="s">
        <v>1411</v>
      </c>
      <c r="E70" s="27"/>
      <c r="F70" s="27"/>
      <c r="G70" s="27"/>
      <c r="H70" s="27"/>
      <c r="I70" s="27"/>
      <c r="J70" s="23"/>
      <c r="K70" s="23"/>
      <c r="L70" s="23"/>
    </row>
    <row r="71" spans="1:12" x14ac:dyDescent="0.3">
      <c r="A71" s="11"/>
      <c r="B71" s="12"/>
      <c r="C71" s="12"/>
      <c r="D71" s="26" t="s">
        <v>1655</v>
      </c>
      <c r="E71" s="39"/>
      <c r="F71" s="39"/>
      <c r="G71" s="39"/>
      <c r="H71" s="39"/>
      <c r="I71" s="39"/>
      <c r="J71" s="11"/>
      <c r="K71" s="11"/>
      <c r="L71" s="11"/>
    </row>
    <row r="72" spans="1:12" x14ac:dyDescent="0.3">
      <c r="A72" s="11"/>
      <c r="B72" s="12"/>
      <c r="C72" s="12"/>
      <c r="D72" s="26" t="s">
        <v>1656</v>
      </c>
      <c r="E72" s="39"/>
      <c r="F72" s="39"/>
      <c r="G72" s="39"/>
      <c r="H72" s="39"/>
      <c r="I72" s="39"/>
      <c r="J72" s="11"/>
      <c r="K72" s="11"/>
      <c r="L72" s="11"/>
    </row>
    <row r="73" spans="1:12" x14ac:dyDescent="0.3">
      <c r="A73" s="23"/>
      <c r="B73" s="24"/>
      <c r="C73" s="24"/>
      <c r="D73" s="26" t="s">
        <v>1412</v>
      </c>
      <c r="E73" s="27"/>
      <c r="F73" s="27"/>
      <c r="G73" s="27"/>
      <c r="H73" s="27"/>
      <c r="I73" s="27"/>
      <c r="J73" s="40"/>
      <c r="K73" s="54"/>
      <c r="L73" s="23"/>
    </row>
    <row r="74" spans="1:12" x14ac:dyDescent="0.3">
      <c r="A74" s="23"/>
      <c r="B74" s="24"/>
      <c r="C74" s="24"/>
      <c r="D74" s="26" t="s">
        <v>1413</v>
      </c>
      <c r="E74" s="27"/>
      <c r="F74" s="27"/>
      <c r="G74" s="27"/>
      <c r="H74" s="27"/>
      <c r="I74" s="27"/>
      <c r="J74" s="40"/>
      <c r="K74" s="54"/>
      <c r="L74" s="23"/>
    </row>
    <row r="75" spans="1:12" x14ac:dyDescent="0.3">
      <c r="A75" s="23"/>
      <c r="B75" s="24"/>
      <c r="C75" s="24"/>
      <c r="D75" s="26" t="s">
        <v>1414</v>
      </c>
      <c r="E75" s="27"/>
      <c r="F75" s="27"/>
      <c r="G75" s="27"/>
      <c r="H75" s="27"/>
      <c r="I75" s="27"/>
      <c r="J75" s="40"/>
      <c r="K75" s="23"/>
      <c r="L75" s="23"/>
    </row>
    <row r="76" spans="1:12" x14ac:dyDescent="0.3">
      <c r="A76" s="23"/>
      <c r="B76" s="24"/>
      <c r="C76" s="24"/>
      <c r="D76" s="26" t="s">
        <v>1415</v>
      </c>
      <c r="E76" s="27"/>
      <c r="F76" s="27"/>
      <c r="G76" s="27"/>
      <c r="H76" s="27"/>
      <c r="I76" s="27"/>
      <c r="J76" s="40"/>
      <c r="K76" s="23"/>
      <c r="L76" s="23"/>
    </row>
    <row r="77" spans="1:12" x14ac:dyDescent="0.3">
      <c r="A77" s="23"/>
      <c r="B77" s="24"/>
      <c r="C77" s="24"/>
      <c r="D77" s="26" t="s">
        <v>1416</v>
      </c>
      <c r="E77" s="27"/>
      <c r="F77" s="27"/>
      <c r="G77" s="27"/>
      <c r="H77" s="27"/>
      <c r="I77" s="27"/>
      <c r="J77" s="23"/>
      <c r="K77" s="23"/>
      <c r="L77" s="23"/>
    </row>
    <row r="78" spans="1:12" x14ac:dyDescent="0.3">
      <c r="A78" s="23"/>
      <c r="B78" s="24"/>
      <c r="C78" s="24"/>
      <c r="D78" s="26" t="s">
        <v>1417</v>
      </c>
      <c r="E78" s="27"/>
      <c r="F78" s="27"/>
      <c r="G78" s="27"/>
      <c r="H78" s="27"/>
      <c r="I78" s="27"/>
      <c r="J78" s="23"/>
      <c r="K78" s="23"/>
      <c r="L78" s="23"/>
    </row>
    <row r="79" spans="1:12" x14ac:dyDescent="0.3">
      <c r="A79" s="23"/>
      <c r="B79" s="24"/>
      <c r="C79" s="24"/>
      <c r="D79" s="26" t="s">
        <v>1418</v>
      </c>
      <c r="E79" s="27"/>
      <c r="F79" s="27"/>
      <c r="G79" s="27"/>
      <c r="H79" s="27"/>
      <c r="I79" s="27"/>
      <c r="J79" s="23"/>
      <c r="K79" s="23"/>
      <c r="L79" s="23"/>
    </row>
    <row r="80" spans="1:12" x14ac:dyDescent="0.3">
      <c r="A80" s="23"/>
      <c r="B80" s="24"/>
      <c r="C80" s="24"/>
      <c r="D80" s="26" t="s">
        <v>2</v>
      </c>
      <c r="E80" s="27"/>
      <c r="F80" s="27"/>
      <c r="G80" s="27"/>
      <c r="H80" s="27"/>
      <c r="I80" s="27"/>
      <c r="J80" s="23"/>
      <c r="K80" s="23"/>
      <c r="L80" s="23"/>
    </row>
    <row r="81" spans="1:13" x14ac:dyDescent="0.3">
      <c r="A81" s="4" t="s">
        <v>1513</v>
      </c>
      <c r="B81" s="157" t="s">
        <v>2018</v>
      </c>
      <c r="C81" s="4" t="s">
        <v>1514</v>
      </c>
      <c r="D81" s="4" t="s">
        <v>1514</v>
      </c>
      <c r="E81" s="41">
        <f>+E14+E18+E43+E64</f>
        <v>2148000</v>
      </c>
      <c r="F81" s="41">
        <f t="shared" ref="F81:I81" si="0">+F14+F18+F43+F64</f>
        <v>9298000</v>
      </c>
      <c r="G81" s="41">
        <f t="shared" si="0"/>
        <v>0</v>
      </c>
      <c r="H81" s="41">
        <f t="shared" si="0"/>
        <v>0</v>
      </c>
      <c r="I81" s="41">
        <f t="shared" si="0"/>
        <v>0</v>
      </c>
      <c r="J81" s="4" t="s">
        <v>1514</v>
      </c>
      <c r="K81" s="4" t="s">
        <v>1514</v>
      </c>
      <c r="L81" s="4" t="s">
        <v>1514</v>
      </c>
      <c r="M81" s="154">
        <v>89</v>
      </c>
    </row>
    <row r="82" spans="1:13" x14ac:dyDescent="0.3">
      <c r="A82" s="7" t="s">
        <v>2024</v>
      </c>
      <c r="E82" s="3"/>
      <c r="F82" s="3"/>
      <c r="G82" s="3"/>
      <c r="H82" s="3"/>
      <c r="I82" s="3"/>
    </row>
    <row r="83" spans="1:13" x14ac:dyDescent="0.3">
      <c r="A83" s="7" t="s">
        <v>2027</v>
      </c>
      <c r="E83" s="3"/>
      <c r="F83" s="3"/>
      <c r="G83" s="3"/>
      <c r="H83" s="3"/>
      <c r="I83" s="3"/>
    </row>
    <row r="84" spans="1:13" x14ac:dyDescent="0.3">
      <c r="A84" s="7" t="s">
        <v>543</v>
      </c>
      <c r="E84" s="3"/>
      <c r="F84" s="3"/>
      <c r="G84" s="3"/>
      <c r="H84" s="3"/>
      <c r="I84" s="3"/>
    </row>
    <row r="85" spans="1:13" x14ac:dyDescent="0.3">
      <c r="A85" s="7" t="s">
        <v>1676</v>
      </c>
      <c r="E85" s="3"/>
      <c r="F85" s="3"/>
      <c r="G85" s="3"/>
      <c r="H85" s="3"/>
      <c r="I85" s="3"/>
    </row>
    <row r="86" spans="1:13" x14ac:dyDescent="0.3">
      <c r="A86" s="8" t="s">
        <v>5</v>
      </c>
      <c r="B86" s="8" t="s">
        <v>6</v>
      </c>
      <c r="C86" s="8" t="s">
        <v>7</v>
      </c>
      <c r="D86" s="8" t="s">
        <v>8</v>
      </c>
      <c r="E86" s="181" t="s">
        <v>21</v>
      </c>
      <c r="F86" s="182"/>
      <c r="G86" s="182"/>
      <c r="H86" s="182"/>
      <c r="I86" s="183"/>
      <c r="J86" s="8" t="s">
        <v>9</v>
      </c>
      <c r="K86" s="8" t="s">
        <v>10</v>
      </c>
      <c r="L86" s="8" t="s">
        <v>11</v>
      </c>
    </row>
    <row r="87" spans="1:13" x14ac:dyDescent="0.3">
      <c r="A87" s="11"/>
      <c r="B87" s="12"/>
      <c r="C87" s="12"/>
      <c r="D87" s="11" t="s">
        <v>12</v>
      </c>
      <c r="E87" s="43">
        <v>2561</v>
      </c>
      <c r="F87" s="43">
        <v>2562</v>
      </c>
      <c r="G87" s="43">
        <v>2563</v>
      </c>
      <c r="H87" s="43">
        <v>2564</v>
      </c>
      <c r="I87" s="43">
        <v>2565</v>
      </c>
      <c r="J87" s="11" t="s">
        <v>13</v>
      </c>
      <c r="K87" s="11" t="s">
        <v>14</v>
      </c>
      <c r="L87" s="11" t="s">
        <v>15</v>
      </c>
    </row>
    <row r="88" spans="1:13" x14ac:dyDescent="0.3">
      <c r="A88" s="14"/>
      <c r="B88" s="15"/>
      <c r="C88" s="15"/>
      <c r="D88" s="15"/>
      <c r="E88" s="16" t="s">
        <v>16</v>
      </c>
      <c r="F88" s="16" t="s">
        <v>16</v>
      </c>
      <c r="G88" s="16" t="s">
        <v>16</v>
      </c>
      <c r="H88" s="16" t="s">
        <v>16</v>
      </c>
      <c r="I88" s="16" t="s">
        <v>16</v>
      </c>
      <c r="J88" s="14"/>
      <c r="K88" s="14"/>
      <c r="L88" s="14" t="s">
        <v>17</v>
      </c>
    </row>
    <row r="89" spans="1:13" x14ac:dyDescent="0.3">
      <c r="A89" s="17">
        <v>1</v>
      </c>
      <c r="B89" s="18" t="s">
        <v>1658</v>
      </c>
      <c r="C89" s="19" t="s">
        <v>1270</v>
      </c>
      <c r="D89" s="18" t="s">
        <v>1293</v>
      </c>
      <c r="E89" s="21">
        <v>0</v>
      </c>
      <c r="F89" s="93" t="s">
        <v>1657</v>
      </c>
      <c r="G89" s="135">
        <v>4636000</v>
      </c>
      <c r="H89" s="21">
        <v>0</v>
      </c>
      <c r="I89" s="21">
        <v>0</v>
      </c>
      <c r="J89" s="18" t="s">
        <v>34</v>
      </c>
      <c r="K89" s="20" t="s">
        <v>702</v>
      </c>
      <c r="L89" s="17" t="s">
        <v>1274</v>
      </c>
    </row>
    <row r="90" spans="1:13" x14ac:dyDescent="0.3">
      <c r="A90" s="23"/>
      <c r="B90" s="24" t="s">
        <v>1659</v>
      </c>
      <c r="C90" s="25" t="s">
        <v>1271</v>
      </c>
      <c r="D90" s="24" t="s">
        <v>1663</v>
      </c>
      <c r="E90" s="27"/>
      <c r="F90" s="57"/>
      <c r="G90" s="57"/>
      <c r="H90" s="27"/>
      <c r="I90" s="27"/>
      <c r="J90" s="24" t="s">
        <v>68</v>
      </c>
      <c r="K90" s="26" t="s">
        <v>1271</v>
      </c>
      <c r="L90" s="23" t="s">
        <v>1275</v>
      </c>
    </row>
    <row r="91" spans="1:13" x14ac:dyDescent="0.3">
      <c r="A91" s="23"/>
      <c r="B91" s="24" t="s">
        <v>1660</v>
      </c>
      <c r="C91" s="25" t="s">
        <v>1272</v>
      </c>
      <c r="D91" s="24" t="s">
        <v>1664</v>
      </c>
      <c r="E91" s="27"/>
      <c r="F91" s="57"/>
      <c r="G91" s="57"/>
      <c r="H91" s="27"/>
      <c r="I91" s="27"/>
      <c r="J91" s="24" t="s">
        <v>152</v>
      </c>
      <c r="K91" s="26" t="s">
        <v>1276</v>
      </c>
      <c r="L91" s="23" t="s">
        <v>1277</v>
      </c>
    </row>
    <row r="92" spans="1:13" x14ac:dyDescent="0.3">
      <c r="A92" s="23"/>
      <c r="B92" s="24"/>
      <c r="C92" s="25" t="s">
        <v>1273</v>
      </c>
      <c r="D92" s="24" t="s">
        <v>1665</v>
      </c>
      <c r="E92" s="27"/>
      <c r="F92" s="57"/>
      <c r="G92" s="57"/>
      <c r="H92" s="27"/>
      <c r="I92" s="27"/>
      <c r="J92" s="24"/>
      <c r="K92" s="26" t="s">
        <v>1278</v>
      </c>
      <c r="L92" s="23"/>
    </row>
    <row r="93" spans="1:13" x14ac:dyDescent="0.3">
      <c r="A93" s="23"/>
      <c r="B93" s="24"/>
      <c r="C93" s="25" t="s">
        <v>1661</v>
      </c>
      <c r="D93" s="24" t="s">
        <v>53</v>
      </c>
      <c r="E93" s="27"/>
      <c r="F93" s="57"/>
      <c r="G93" s="57"/>
      <c r="H93" s="27"/>
      <c r="I93" s="27"/>
      <c r="J93" s="24"/>
      <c r="K93" s="26" t="s">
        <v>1666</v>
      </c>
      <c r="L93" s="23"/>
    </row>
    <row r="94" spans="1:13" x14ac:dyDescent="0.3">
      <c r="A94" s="23"/>
      <c r="B94" s="24"/>
      <c r="C94" s="25" t="s">
        <v>1662</v>
      </c>
      <c r="D94" s="24" t="s">
        <v>54</v>
      </c>
      <c r="E94" s="27"/>
      <c r="F94" s="57"/>
      <c r="G94" s="57"/>
      <c r="H94" s="27"/>
      <c r="I94" s="27"/>
      <c r="J94" s="24"/>
      <c r="K94" s="26" t="s">
        <v>1667</v>
      </c>
      <c r="L94" s="23"/>
    </row>
    <row r="95" spans="1:13" x14ac:dyDescent="0.3">
      <c r="A95" s="23"/>
      <c r="B95" s="24"/>
      <c r="C95" s="25"/>
      <c r="D95" s="24"/>
      <c r="E95" s="27"/>
      <c r="F95" s="57"/>
      <c r="G95" s="57"/>
      <c r="H95" s="27"/>
      <c r="I95" s="27"/>
      <c r="J95" s="24"/>
      <c r="K95" s="26" t="s">
        <v>1662</v>
      </c>
      <c r="L95" s="23"/>
    </row>
    <row r="96" spans="1:13" x14ac:dyDescent="0.3">
      <c r="A96" s="28"/>
      <c r="B96" s="29"/>
      <c r="C96" s="30"/>
      <c r="D96" s="29"/>
      <c r="E96" s="32"/>
      <c r="F96" s="58"/>
      <c r="G96" s="58"/>
      <c r="H96" s="32"/>
      <c r="I96" s="32"/>
      <c r="J96" s="29"/>
      <c r="K96" s="29"/>
      <c r="L96" s="28"/>
    </row>
    <row r="97" spans="1:13" x14ac:dyDescent="0.3">
      <c r="A97" s="17">
        <v>2</v>
      </c>
      <c r="B97" s="18" t="s">
        <v>1668</v>
      </c>
      <c r="C97" s="18" t="s">
        <v>1270</v>
      </c>
      <c r="D97" s="18" t="s">
        <v>691</v>
      </c>
      <c r="E97" s="21">
        <v>0</v>
      </c>
      <c r="F97" s="93" t="s">
        <v>1657</v>
      </c>
      <c r="G97" s="135">
        <v>5987000</v>
      </c>
      <c r="H97" s="21">
        <v>0</v>
      </c>
      <c r="I97" s="21">
        <v>0</v>
      </c>
      <c r="J97" s="18" t="s">
        <v>34</v>
      </c>
      <c r="K97" s="20" t="s">
        <v>702</v>
      </c>
      <c r="L97" s="17" t="s">
        <v>1274</v>
      </c>
    </row>
    <row r="98" spans="1:13" x14ac:dyDescent="0.3">
      <c r="A98" s="23"/>
      <c r="B98" s="24" t="s">
        <v>1669</v>
      </c>
      <c r="C98" s="24" t="s">
        <v>1271</v>
      </c>
      <c r="D98" s="24" t="s">
        <v>1671</v>
      </c>
      <c r="E98" s="27"/>
      <c r="F98" s="27"/>
      <c r="G98" s="27"/>
      <c r="H98" s="27"/>
      <c r="I98" s="27"/>
      <c r="J98" s="24" t="s">
        <v>68</v>
      </c>
      <c r="K98" s="26" t="s">
        <v>1271</v>
      </c>
      <c r="L98" s="23" t="s">
        <v>1275</v>
      </c>
    </row>
    <row r="99" spans="1:13" x14ac:dyDescent="0.3">
      <c r="A99" s="23"/>
      <c r="B99" s="24" t="s">
        <v>1670</v>
      </c>
      <c r="C99" s="24" t="s">
        <v>1272</v>
      </c>
      <c r="D99" s="24" t="s">
        <v>1672</v>
      </c>
      <c r="E99" s="27"/>
      <c r="F99" s="27"/>
      <c r="G99" s="27"/>
      <c r="H99" s="27"/>
      <c r="I99" s="27"/>
      <c r="J99" s="24" t="s">
        <v>152</v>
      </c>
      <c r="K99" s="26" t="s">
        <v>1276</v>
      </c>
      <c r="L99" s="23" t="s">
        <v>1277</v>
      </c>
    </row>
    <row r="100" spans="1:13" x14ac:dyDescent="0.3">
      <c r="A100" s="23"/>
      <c r="B100" s="24" t="s">
        <v>1292</v>
      </c>
      <c r="C100" s="24" t="s">
        <v>1273</v>
      </c>
      <c r="D100" s="24" t="s">
        <v>1673</v>
      </c>
      <c r="E100" s="27"/>
      <c r="F100" s="27"/>
      <c r="G100" s="27"/>
      <c r="H100" s="27"/>
      <c r="I100" s="27"/>
      <c r="J100" s="24"/>
      <c r="K100" s="26" t="s">
        <v>1278</v>
      </c>
      <c r="L100" s="23"/>
    </row>
    <row r="101" spans="1:13" x14ac:dyDescent="0.3">
      <c r="A101" s="23"/>
      <c r="B101" s="24"/>
      <c r="C101" s="24"/>
      <c r="D101" s="24" t="s">
        <v>1674</v>
      </c>
      <c r="E101" s="27"/>
      <c r="F101" s="27"/>
      <c r="G101" s="27"/>
      <c r="H101" s="27"/>
      <c r="I101" s="27"/>
      <c r="J101" s="24"/>
      <c r="K101" s="26" t="s">
        <v>1269</v>
      </c>
      <c r="L101" s="23"/>
    </row>
    <row r="102" spans="1:13" x14ac:dyDescent="0.3">
      <c r="A102" s="23"/>
      <c r="B102" s="24"/>
      <c r="C102" s="24"/>
      <c r="D102" s="24" t="s">
        <v>1675</v>
      </c>
      <c r="E102" s="27"/>
      <c r="F102" s="27"/>
      <c r="G102" s="27"/>
      <c r="H102" s="27"/>
      <c r="I102" s="27"/>
      <c r="J102" s="24"/>
      <c r="K102" s="26"/>
      <c r="L102" s="23"/>
    </row>
    <row r="103" spans="1:13" x14ac:dyDescent="0.3">
      <c r="A103" s="23"/>
      <c r="B103" s="24"/>
      <c r="C103" s="24"/>
      <c r="D103" s="24" t="s">
        <v>628</v>
      </c>
      <c r="E103" s="27"/>
      <c r="F103" s="27"/>
      <c r="G103" s="27"/>
      <c r="H103" s="27"/>
      <c r="I103" s="27"/>
      <c r="J103" s="24"/>
      <c r="K103" s="26"/>
      <c r="L103" s="23"/>
    </row>
    <row r="104" spans="1:13" x14ac:dyDescent="0.3">
      <c r="A104" s="11"/>
      <c r="B104" s="12"/>
      <c r="C104" s="12"/>
      <c r="D104" s="24" t="s">
        <v>32</v>
      </c>
      <c r="E104" s="39"/>
      <c r="F104" s="39"/>
      <c r="G104" s="39"/>
      <c r="H104" s="39"/>
      <c r="I104" s="39"/>
      <c r="J104" s="11"/>
      <c r="K104" s="11"/>
      <c r="L104" s="11"/>
    </row>
    <row r="105" spans="1:13" x14ac:dyDescent="0.3">
      <c r="A105" s="14"/>
      <c r="B105" s="15"/>
      <c r="C105" s="15"/>
      <c r="D105" s="29" t="s">
        <v>33</v>
      </c>
      <c r="E105" s="16"/>
      <c r="F105" s="16"/>
      <c r="G105" s="16"/>
      <c r="H105" s="16"/>
      <c r="I105" s="16"/>
      <c r="J105" s="14"/>
      <c r="K105" s="14"/>
      <c r="L105" s="14"/>
    </row>
    <row r="106" spans="1:13" x14ac:dyDescent="0.3">
      <c r="A106" s="67"/>
      <c r="B106" s="122"/>
      <c r="C106" s="122"/>
      <c r="D106" s="122"/>
      <c r="E106" s="103"/>
      <c r="F106" s="103"/>
      <c r="G106" s="103"/>
      <c r="H106" s="103"/>
      <c r="I106" s="103"/>
      <c r="J106" s="67"/>
      <c r="K106" s="67"/>
      <c r="L106" s="67"/>
    </row>
    <row r="107" spans="1:13" x14ac:dyDescent="0.3">
      <c r="A107" s="67"/>
      <c r="B107" s="122"/>
      <c r="C107" s="122"/>
      <c r="D107" s="122"/>
      <c r="E107" s="103"/>
      <c r="F107" s="103"/>
      <c r="G107" s="103"/>
      <c r="H107" s="103"/>
      <c r="I107" s="103"/>
      <c r="J107" s="67"/>
      <c r="K107" s="67"/>
      <c r="L107" s="67"/>
      <c r="M107" s="154">
        <v>90</v>
      </c>
    </row>
    <row r="108" spans="1:13" x14ac:dyDescent="0.3">
      <c r="A108" s="67"/>
      <c r="B108" s="122"/>
      <c r="C108" s="122"/>
      <c r="D108" s="122"/>
      <c r="E108" s="103"/>
      <c r="F108" s="103"/>
      <c r="G108" s="103"/>
      <c r="H108" s="103"/>
      <c r="I108" s="103"/>
      <c r="J108" s="67"/>
      <c r="K108" s="67"/>
      <c r="L108" s="67"/>
    </row>
    <row r="109" spans="1:13" x14ac:dyDescent="0.3">
      <c r="A109" s="8" t="s">
        <v>5</v>
      </c>
      <c r="B109" s="8" t="s">
        <v>6</v>
      </c>
      <c r="C109" s="8" t="s">
        <v>7</v>
      </c>
      <c r="D109" s="8" t="s">
        <v>8</v>
      </c>
      <c r="E109" s="181" t="s">
        <v>21</v>
      </c>
      <c r="F109" s="182"/>
      <c r="G109" s="182"/>
      <c r="H109" s="182"/>
      <c r="I109" s="183"/>
      <c r="J109" s="8" t="s">
        <v>9</v>
      </c>
      <c r="K109" s="8" t="s">
        <v>10</v>
      </c>
      <c r="L109" s="8" t="s">
        <v>11</v>
      </c>
    </row>
    <row r="110" spans="1:13" x14ac:dyDescent="0.3">
      <c r="A110" s="11"/>
      <c r="B110" s="12"/>
      <c r="C110" s="12"/>
      <c r="D110" s="11" t="s">
        <v>12</v>
      </c>
      <c r="E110" s="43">
        <v>2561</v>
      </c>
      <c r="F110" s="43">
        <v>2562</v>
      </c>
      <c r="G110" s="43">
        <v>2563</v>
      </c>
      <c r="H110" s="43">
        <v>2564</v>
      </c>
      <c r="I110" s="43">
        <v>2565</v>
      </c>
      <c r="J110" s="11" t="s">
        <v>13</v>
      </c>
      <c r="K110" s="11" t="s">
        <v>14</v>
      </c>
      <c r="L110" s="11" t="s">
        <v>15</v>
      </c>
    </row>
    <row r="111" spans="1:13" x14ac:dyDescent="0.3">
      <c r="A111" s="14"/>
      <c r="B111" s="15"/>
      <c r="C111" s="15"/>
      <c r="D111" s="15"/>
      <c r="E111" s="16" t="s">
        <v>16</v>
      </c>
      <c r="F111" s="16" t="s">
        <v>16</v>
      </c>
      <c r="G111" s="16" t="s">
        <v>16</v>
      </c>
      <c r="H111" s="16" t="s">
        <v>16</v>
      </c>
      <c r="I111" s="16" t="s">
        <v>16</v>
      </c>
      <c r="J111" s="14"/>
      <c r="K111" s="14"/>
      <c r="L111" s="14" t="s">
        <v>17</v>
      </c>
    </row>
    <row r="112" spans="1:13" x14ac:dyDescent="0.3">
      <c r="A112" s="17">
        <v>3</v>
      </c>
      <c r="B112" s="18" t="s">
        <v>1677</v>
      </c>
      <c r="C112" s="18" t="s">
        <v>1270</v>
      </c>
      <c r="D112" s="18" t="s">
        <v>691</v>
      </c>
      <c r="E112" s="55">
        <v>0</v>
      </c>
      <c r="F112" s="55">
        <v>0</v>
      </c>
      <c r="G112" s="135">
        <v>5297000</v>
      </c>
      <c r="H112" s="55">
        <v>0</v>
      </c>
      <c r="I112" s="55">
        <v>0</v>
      </c>
      <c r="J112" s="18" t="s">
        <v>34</v>
      </c>
      <c r="K112" s="20" t="s">
        <v>702</v>
      </c>
      <c r="L112" s="17" t="s">
        <v>1274</v>
      </c>
    </row>
    <row r="113" spans="1:12" x14ac:dyDescent="0.3">
      <c r="A113" s="23"/>
      <c r="B113" s="24" t="s">
        <v>1678</v>
      </c>
      <c r="C113" s="24" t="s">
        <v>1271</v>
      </c>
      <c r="D113" s="24" t="s">
        <v>1671</v>
      </c>
      <c r="E113" s="57"/>
      <c r="F113" s="57"/>
      <c r="G113" s="57"/>
      <c r="H113" s="57"/>
      <c r="I113" s="57"/>
      <c r="J113" s="24" t="s">
        <v>68</v>
      </c>
      <c r="K113" s="26" t="s">
        <v>1271</v>
      </c>
      <c r="L113" s="23" t="s">
        <v>1275</v>
      </c>
    </row>
    <row r="114" spans="1:12" x14ac:dyDescent="0.3">
      <c r="A114" s="23"/>
      <c r="B114" s="24" t="s">
        <v>1587</v>
      </c>
      <c r="C114" s="24" t="s">
        <v>1272</v>
      </c>
      <c r="D114" s="24" t="s">
        <v>1672</v>
      </c>
      <c r="E114" s="57"/>
      <c r="F114" s="57"/>
      <c r="G114" s="57"/>
      <c r="H114" s="57"/>
      <c r="I114" s="57"/>
      <c r="J114" s="24" t="s">
        <v>152</v>
      </c>
      <c r="K114" s="26" t="s">
        <v>1276</v>
      </c>
      <c r="L114" s="23" t="s">
        <v>1277</v>
      </c>
    </row>
    <row r="115" spans="1:12" x14ac:dyDescent="0.3">
      <c r="A115" s="23"/>
      <c r="B115" s="24"/>
      <c r="C115" s="24" t="s">
        <v>1273</v>
      </c>
      <c r="D115" s="24" t="s">
        <v>1673</v>
      </c>
      <c r="E115" s="57"/>
      <c r="F115" s="57"/>
      <c r="G115" s="57"/>
      <c r="H115" s="57"/>
      <c r="I115" s="57"/>
      <c r="J115" s="24"/>
      <c r="K115" s="26" t="s">
        <v>1278</v>
      </c>
      <c r="L115" s="23"/>
    </row>
    <row r="116" spans="1:12" x14ac:dyDescent="0.3">
      <c r="A116" s="23"/>
      <c r="B116" s="24"/>
      <c r="C116" s="24"/>
      <c r="D116" s="24" t="s">
        <v>1674</v>
      </c>
      <c r="E116" s="57"/>
      <c r="F116" s="57"/>
      <c r="G116" s="57"/>
      <c r="H116" s="57"/>
      <c r="I116" s="57"/>
      <c r="J116" s="24"/>
      <c r="K116" s="26" t="s">
        <v>1269</v>
      </c>
      <c r="L116" s="23"/>
    </row>
    <row r="117" spans="1:12" x14ac:dyDescent="0.3">
      <c r="A117" s="23"/>
      <c r="B117" s="24"/>
      <c r="C117" s="24"/>
      <c r="D117" s="24" t="s">
        <v>1679</v>
      </c>
      <c r="E117" s="57"/>
      <c r="F117" s="57"/>
      <c r="G117" s="57"/>
      <c r="H117" s="57"/>
      <c r="I117" s="57"/>
      <c r="J117" s="23"/>
      <c r="K117" s="23"/>
      <c r="L117" s="23"/>
    </row>
    <row r="118" spans="1:12" x14ac:dyDescent="0.3">
      <c r="A118" s="23"/>
      <c r="B118" s="24"/>
      <c r="C118" s="24"/>
      <c r="D118" s="24" t="s">
        <v>628</v>
      </c>
      <c r="E118" s="57"/>
      <c r="F118" s="57"/>
      <c r="G118" s="57"/>
      <c r="H118" s="57"/>
      <c r="I118" s="57"/>
      <c r="J118" s="23"/>
      <c r="K118" s="23"/>
      <c r="L118" s="23"/>
    </row>
    <row r="119" spans="1:12" x14ac:dyDescent="0.3">
      <c r="A119" s="23"/>
      <c r="B119" s="24"/>
      <c r="C119" s="24"/>
      <c r="D119" s="24" t="s">
        <v>32</v>
      </c>
      <c r="E119" s="57"/>
      <c r="F119" s="57"/>
      <c r="G119" s="57"/>
      <c r="H119" s="57"/>
      <c r="I119" s="57"/>
      <c r="J119" s="23"/>
      <c r="K119" s="23"/>
      <c r="L119" s="23"/>
    </row>
    <row r="120" spans="1:12" x14ac:dyDescent="0.3">
      <c r="A120" s="28"/>
      <c r="B120" s="29"/>
      <c r="C120" s="29"/>
      <c r="D120" s="29" t="s">
        <v>33</v>
      </c>
      <c r="E120" s="58"/>
      <c r="F120" s="58"/>
      <c r="G120" s="58"/>
      <c r="H120" s="58"/>
      <c r="I120" s="58"/>
      <c r="J120" s="28"/>
      <c r="K120" s="28"/>
      <c r="L120" s="28"/>
    </row>
    <row r="121" spans="1:12" x14ac:dyDescent="0.3">
      <c r="A121" s="4" t="s">
        <v>1513</v>
      </c>
      <c r="B121" s="4" t="s">
        <v>1680</v>
      </c>
      <c r="C121" s="4" t="s">
        <v>1514</v>
      </c>
      <c r="D121" s="4" t="s">
        <v>1514</v>
      </c>
      <c r="E121" s="41">
        <f>E89+E97+E112</f>
        <v>0</v>
      </c>
      <c r="F121" s="41">
        <v>0</v>
      </c>
      <c r="G121" s="97">
        <f t="shared" ref="G121:I121" si="1">G89+G97+G112</f>
        <v>15920000</v>
      </c>
      <c r="H121" s="41">
        <f t="shared" si="1"/>
        <v>0</v>
      </c>
      <c r="I121" s="41">
        <f t="shared" si="1"/>
        <v>0</v>
      </c>
      <c r="J121" s="4" t="s">
        <v>1514</v>
      </c>
      <c r="K121" s="4" t="s">
        <v>1514</v>
      </c>
      <c r="L121" s="4" t="s">
        <v>1514</v>
      </c>
    </row>
    <row r="122" spans="1:12" x14ac:dyDescent="0.3">
      <c r="A122" s="5"/>
      <c r="B122" s="33"/>
      <c r="C122" s="33"/>
      <c r="D122" s="33"/>
      <c r="E122" s="92"/>
      <c r="F122" s="92"/>
      <c r="G122" s="92"/>
      <c r="H122" s="92"/>
      <c r="I122" s="92"/>
      <c r="J122" s="5"/>
      <c r="K122" s="5"/>
      <c r="L122" s="5"/>
    </row>
    <row r="123" spans="1:12" x14ac:dyDescent="0.3">
      <c r="A123" s="5"/>
      <c r="B123" s="33"/>
      <c r="C123" s="33"/>
      <c r="D123" s="33"/>
      <c r="E123" s="92"/>
      <c r="F123" s="92"/>
      <c r="G123" s="92"/>
      <c r="H123" s="92"/>
      <c r="I123" s="92"/>
      <c r="J123" s="5"/>
      <c r="K123" s="5"/>
      <c r="L123" s="5"/>
    </row>
    <row r="124" spans="1:12" x14ac:dyDescent="0.3">
      <c r="A124" s="5"/>
      <c r="B124" s="33"/>
      <c r="C124" s="33"/>
      <c r="D124" s="33"/>
      <c r="E124" s="92"/>
      <c r="F124" s="92"/>
      <c r="G124" s="92"/>
      <c r="H124" s="92"/>
      <c r="I124" s="92"/>
      <c r="J124" s="5"/>
      <c r="K124" s="5"/>
      <c r="L124" s="5"/>
    </row>
    <row r="125" spans="1:12" x14ac:dyDescent="0.3">
      <c r="A125" s="5"/>
      <c r="B125" s="33"/>
      <c r="C125" s="33"/>
      <c r="D125" s="33"/>
      <c r="E125" s="92"/>
      <c r="F125" s="92"/>
      <c r="G125" s="92"/>
      <c r="H125" s="92"/>
      <c r="I125" s="92"/>
      <c r="J125" s="5"/>
      <c r="K125" s="5"/>
      <c r="L125" s="5"/>
    </row>
    <row r="126" spans="1:12" x14ac:dyDescent="0.3">
      <c r="A126" s="5"/>
      <c r="B126" s="33"/>
      <c r="C126" s="33"/>
      <c r="D126" s="33"/>
      <c r="E126" s="92"/>
      <c r="F126" s="92"/>
      <c r="G126" s="92"/>
      <c r="H126" s="92"/>
      <c r="I126" s="92"/>
      <c r="J126" s="5"/>
      <c r="K126" s="5"/>
      <c r="L126" s="5"/>
    </row>
    <row r="127" spans="1:12" x14ac:dyDescent="0.3">
      <c r="A127" s="5"/>
      <c r="B127" s="33"/>
      <c r="C127" s="33"/>
      <c r="D127" s="33"/>
      <c r="E127" s="92"/>
      <c r="F127" s="92"/>
      <c r="G127" s="92"/>
      <c r="H127" s="92"/>
      <c r="I127" s="92"/>
      <c r="J127" s="5"/>
      <c r="K127" s="5"/>
      <c r="L127" s="5"/>
    </row>
    <row r="128" spans="1:12" x14ac:dyDescent="0.3">
      <c r="A128" s="5"/>
      <c r="B128" s="33"/>
      <c r="C128" s="33"/>
      <c r="D128" s="33"/>
      <c r="E128" s="92"/>
      <c r="F128" s="92"/>
      <c r="G128" s="92"/>
      <c r="H128" s="92"/>
      <c r="I128" s="92"/>
      <c r="J128" s="5"/>
      <c r="K128" s="5"/>
      <c r="L128" s="5"/>
    </row>
    <row r="129" spans="1:16384" x14ac:dyDescent="0.3">
      <c r="A129" s="5"/>
      <c r="B129" s="33"/>
      <c r="C129" s="33"/>
      <c r="D129" s="33"/>
      <c r="E129" s="92"/>
      <c r="F129" s="92"/>
      <c r="G129" s="92"/>
      <c r="H129" s="92"/>
      <c r="I129" s="92"/>
      <c r="J129" s="5"/>
      <c r="K129" s="5"/>
      <c r="L129" s="5"/>
    </row>
    <row r="130" spans="1:16384" x14ac:dyDescent="0.3">
      <c r="A130" s="5"/>
      <c r="B130" s="33"/>
      <c r="C130" s="33"/>
      <c r="D130" s="33"/>
      <c r="E130" s="92"/>
      <c r="F130" s="92"/>
      <c r="G130" s="92"/>
      <c r="H130" s="92"/>
      <c r="I130" s="92"/>
      <c r="J130" s="5"/>
      <c r="K130" s="5"/>
      <c r="L130" s="5"/>
    </row>
    <row r="131" spans="1:16384" x14ac:dyDescent="0.3">
      <c r="A131" s="5"/>
      <c r="B131" s="33"/>
      <c r="C131" s="33"/>
      <c r="D131" s="33"/>
      <c r="E131" s="92"/>
      <c r="F131" s="92"/>
      <c r="G131" s="92"/>
      <c r="H131" s="92"/>
      <c r="I131" s="92"/>
      <c r="J131" s="5"/>
      <c r="K131" s="5"/>
      <c r="L131" s="5"/>
    </row>
    <row r="132" spans="1:16384" x14ac:dyDescent="0.3">
      <c r="A132" s="5"/>
      <c r="B132" s="33"/>
      <c r="C132" s="33"/>
      <c r="D132" s="33"/>
      <c r="E132" s="92"/>
      <c r="F132" s="92"/>
      <c r="G132" s="92"/>
      <c r="H132" s="92"/>
      <c r="I132" s="92"/>
      <c r="J132" s="5"/>
      <c r="K132" s="5"/>
      <c r="L132" s="5"/>
    </row>
    <row r="133" spans="1:16384" x14ac:dyDescent="0.3">
      <c r="A133" s="5"/>
      <c r="B133" s="33"/>
      <c r="C133" s="33"/>
      <c r="D133" s="33"/>
      <c r="E133" s="92"/>
      <c r="F133" s="92"/>
      <c r="G133" s="92"/>
      <c r="H133" s="92"/>
      <c r="I133" s="92"/>
      <c r="J133" s="5"/>
      <c r="K133" s="5"/>
      <c r="L133" s="5"/>
    </row>
    <row r="134" spans="1:16384" x14ac:dyDescent="0.3">
      <c r="A134" s="5"/>
      <c r="B134" s="33"/>
      <c r="C134" s="33"/>
      <c r="D134" s="33"/>
      <c r="E134" s="92"/>
      <c r="F134" s="92"/>
      <c r="G134" s="92"/>
      <c r="H134" s="92"/>
      <c r="I134" s="92"/>
      <c r="J134" s="5"/>
      <c r="K134" s="5"/>
      <c r="L134" s="5"/>
      <c r="M134" s="154">
        <v>91</v>
      </c>
    </row>
    <row r="135" spans="1:16384" x14ac:dyDescent="0.3">
      <c r="A135" s="5"/>
      <c r="B135" s="33"/>
      <c r="C135" s="33"/>
      <c r="D135" s="33"/>
      <c r="E135" s="92"/>
      <c r="F135" s="92"/>
      <c r="G135" s="92"/>
      <c r="H135" s="92"/>
      <c r="I135" s="92"/>
      <c r="J135" s="5"/>
      <c r="K135" s="5"/>
      <c r="L135" s="5"/>
    </row>
    <row r="136" spans="1:16384" x14ac:dyDescent="0.3">
      <c r="A136" s="7" t="s">
        <v>2024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  <c r="IV136" s="7"/>
      <c r="IW136" s="7"/>
      <c r="IX136" s="7"/>
      <c r="IY136" s="7"/>
      <c r="IZ136" s="7"/>
      <c r="JA136" s="7"/>
      <c r="JB136" s="7"/>
      <c r="JC136" s="7"/>
      <c r="JD136" s="7"/>
      <c r="JE136" s="7"/>
      <c r="JF136" s="7"/>
      <c r="JG136" s="7"/>
      <c r="JH136" s="7"/>
      <c r="JI136" s="7"/>
      <c r="JJ136" s="7"/>
      <c r="JK136" s="7"/>
      <c r="JL136" s="7"/>
      <c r="JM136" s="7"/>
      <c r="JN136" s="7"/>
      <c r="JO136" s="7"/>
      <c r="JP136" s="7"/>
      <c r="JQ136" s="7"/>
      <c r="JR136" s="7"/>
      <c r="JS136" s="7"/>
      <c r="JT136" s="7"/>
      <c r="JU136" s="7"/>
      <c r="JV136" s="7"/>
      <c r="JW136" s="7"/>
      <c r="JX136" s="7"/>
      <c r="JY136" s="7"/>
      <c r="JZ136" s="7"/>
      <c r="KA136" s="7"/>
      <c r="KB136" s="7"/>
      <c r="KC136" s="7"/>
      <c r="KD136" s="7"/>
      <c r="KE136" s="7"/>
      <c r="KF136" s="7"/>
      <c r="KG136" s="7"/>
      <c r="KH136" s="7"/>
      <c r="KI136" s="7"/>
      <c r="KJ136" s="7"/>
      <c r="KK136" s="7"/>
      <c r="KL136" s="7"/>
      <c r="KM136" s="7"/>
      <c r="KN136" s="7"/>
      <c r="KO136" s="7"/>
      <c r="KP136" s="7"/>
      <c r="KQ136" s="7"/>
      <c r="KR136" s="7"/>
      <c r="KS136" s="7"/>
      <c r="KT136" s="7"/>
      <c r="KU136" s="7"/>
      <c r="KV136" s="7"/>
      <c r="KW136" s="7"/>
      <c r="KX136" s="7"/>
      <c r="KY136" s="7"/>
      <c r="KZ136" s="7"/>
      <c r="LA136" s="7"/>
      <c r="LB136" s="7"/>
      <c r="LC136" s="7"/>
      <c r="LD136" s="7"/>
      <c r="LE136" s="7"/>
      <c r="LF136" s="7"/>
      <c r="LG136" s="7"/>
      <c r="LH136" s="7"/>
      <c r="LI136" s="7"/>
      <c r="LJ136" s="7"/>
      <c r="LK136" s="7"/>
      <c r="LL136" s="7"/>
      <c r="LM136" s="7"/>
      <c r="LN136" s="7"/>
      <c r="LO136" s="7"/>
      <c r="LP136" s="7"/>
      <c r="LQ136" s="7"/>
      <c r="LR136" s="7"/>
      <c r="LS136" s="7"/>
      <c r="LT136" s="7"/>
      <c r="LU136" s="7"/>
      <c r="LV136" s="7"/>
      <c r="LW136" s="7"/>
      <c r="LX136" s="7"/>
      <c r="LY136" s="7"/>
      <c r="LZ136" s="7"/>
      <c r="MA136" s="7"/>
      <c r="MB136" s="7"/>
      <c r="MC136" s="7"/>
      <c r="MD136" s="7"/>
      <c r="ME136" s="7"/>
      <c r="MF136" s="7"/>
      <c r="MG136" s="7"/>
      <c r="MH136" s="7"/>
      <c r="MI136" s="7"/>
      <c r="MJ136" s="7"/>
      <c r="MK136" s="7"/>
      <c r="ML136" s="7"/>
      <c r="MM136" s="7"/>
      <c r="MN136" s="7"/>
      <c r="MO136" s="7"/>
      <c r="MP136" s="7"/>
      <c r="MQ136" s="7"/>
      <c r="MR136" s="7"/>
      <c r="MS136" s="7"/>
      <c r="MT136" s="7"/>
      <c r="MU136" s="7"/>
      <c r="MV136" s="7"/>
      <c r="MW136" s="7"/>
      <c r="MX136" s="7"/>
      <c r="MY136" s="7"/>
      <c r="MZ136" s="7"/>
      <c r="NA136" s="7"/>
      <c r="NB136" s="7"/>
      <c r="NC136" s="7"/>
      <c r="ND136" s="7"/>
      <c r="NE136" s="7"/>
      <c r="NF136" s="7"/>
      <c r="NG136" s="7"/>
      <c r="NH136" s="7"/>
      <c r="NI136" s="7"/>
      <c r="NJ136" s="7"/>
      <c r="NK136" s="7"/>
      <c r="NL136" s="7"/>
      <c r="NM136" s="7"/>
      <c r="NN136" s="7"/>
      <c r="NO136" s="7"/>
      <c r="NP136" s="7"/>
      <c r="NQ136" s="7"/>
      <c r="NR136" s="7"/>
      <c r="NS136" s="7"/>
      <c r="NT136" s="7"/>
      <c r="NU136" s="7"/>
      <c r="NV136" s="7"/>
      <c r="NW136" s="7"/>
      <c r="NX136" s="7"/>
      <c r="NY136" s="7"/>
      <c r="NZ136" s="7"/>
      <c r="OA136" s="7"/>
      <c r="OB136" s="7"/>
      <c r="OC136" s="7"/>
      <c r="OD136" s="7"/>
      <c r="OE136" s="7"/>
      <c r="OF136" s="7"/>
      <c r="OG136" s="7"/>
      <c r="OH136" s="7"/>
      <c r="OI136" s="7"/>
      <c r="OJ136" s="7"/>
      <c r="OK136" s="7"/>
      <c r="OL136" s="7"/>
      <c r="OM136" s="7"/>
      <c r="ON136" s="7"/>
      <c r="OO136" s="7"/>
      <c r="OP136" s="7"/>
      <c r="OQ136" s="7"/>
      <c r="OR136" s="7"/>
      <c r="OS136" s="7"/>
      <c r="OT136" s="7"/>
      <c r="OU136" s="7"/>
      <c r="OV136" s="7"/>
      <c r="OW136" s="7"/>
      <c r="OX136" s="7"/>
      <c r="OY136" s="7"/>
      <c r="OZ136" s="7"/>
      <c r="PA136" s="7"/>
      <c r="PB136" s="7"/>
      <c r="PC136" s="7"/>
      <c r="PD136" s="7"/>
      <c r="PE136" s="7"/>
      <c r="PF136" s="7"/>
      <c r="PG136" s="7"/>
      <c r="PH136" s="7"/>
      <c r="PI136" s="7"/>
      <c r="PJ136" s="7"/>
      <c r="PK136" s="7"/>
      <c r="PL136" s="7"/>
      <c r="PM136" s="7"/>
      <c r="PN136" s="7"/>
      <c r="PO136" s="7"/>
      <c r="PP136" s="7"/>
      <c r="PQ136" s="7"/>
      <c r="PR136" s="7"/>
      <c r="PS136" s="7"/>
      <c r="PT136" s="7"/>
      <c r="PU136" s="7"/>
      <c r="PV136" s="7"/>
      <c r="PW136" s="7"/>
      <c r="PX136" s="7"/>
      <c r="PY136" s="7"/>
      <c r="PZ136" s="7"/>
      <c r="QA136" s="7"/>
      <c r="QB136" s="7"/>
      <c r="QC136" s="7"/>
      <c r="QD136" s="7"/>
      <c r="QE136" s="7"/>
      <c r="QF136" s="7"/>
      <c r="QG136" s="7"/>
      <c r="QH136" s="7"/>
      <c r="QI136" s="7"/>
      <c r="QJ136" s="7"/>
      <c r="QK136" s="7"/>
      <c r="QL136" s="7"/>
      <c r="QM136" s="7"/>
      <c r="QN136" s="7"/>
      <c r="QO136" s="7"/>
      <c r="QP136" s="7"/>
      <c r="QQ136" s="7"/>
      <c r="QR136" s="7"/>
      <c r="QS136" s="7"/>
      <c r="QT136" s="7"/>
      <c r="QU136" s="7"/>
      <c r="QV136" s="7"/>
      <c r="QW136" s="7"/>
      <c r="QX136" s="7"/>
      <c r="QY136" s="7"/>
      <c r="QZ136" s="7"/>
      <c r="RA136" s="7"/>
      <c r="RB136" s="7"/>
      <c r="RC136" s="7"/>
      <c r="RD136" s="7"/>
      <c r="RE136" s="7"/>
      <c r="RF136" s="7"/>
      <c r="RG136" s="7"/>
      <c r="RH136" s="7"/>
      <c r="RI136" s="7"/>
      <c r="RJ136" s="7"/>
      <c r="RK136" s="7"/>
      <c r="RL136" s="7"/>
      <c r="RM136" s="7"/>
      <c r="RN136" s="7"/>
      <c r="RO136" s="7"/>
      <c r="RP136" s="7"/>
      <c r="RQ136" s="7"/>
      <c r="RR136" s="7"/>
      <c r="RS136" s="7"/>
      <c r="RT136" s="7"/>
      <c r="RU136" s="7"/>
      <c r="RV136" s="7"/>
      <c r="RW136" s="7"/>
      <c r="RX136" s="7"/>
      <c r="RY136" s="7"/>
      <c r="RZ136" s="7"/>
      <c r="SA136" s="7"/>
      <c r="SB136" s="7"/>
      <c r="SC136" s="7"/>
      <c r="SD136" s="7"/>
      <c r="SE136" s="7"/>
      <c r="SF136" s="7"/>
      <c r="SG136" s="7"/>
      <c r="SH136" s="7"/>
      <c r="SI136" s="7"/>
      <c r="SJ136" s="7"/>
      <c r="SK136" s="7"/>
      <c r="SL136" s="7"/>
      <c r="SM136" s="7"/>
      <c r="SN136" s="7"/>
      <c r="SO136" s="7"/>
      <c r="SP136" s="7"/>
      <c r="SQ136" s="7"/>
      <c r="SR136" s="7"/>
      <c r="SS136" s="7"/>
      <c r="ST136" s="7"/>
      <c r="SU136" s="7"/>
      <c r="SV136" s="7"/>
      <c r="SW136" s="7"/>
      <c r="SX136" s="7"/>
      <c r="SY136" s="7"/>
      <c r="SZ136" s="7"/>
      <c r="TA136" s="7"/>
      <c r="TB136" s="7"/>
      <c r="TC136" s="7"/>
      <c r="TD136" s="7"/>
      <c r="TE136" s="7"/>
      <c r="TF136" s="7"/>
      <c r="TG136" s="7"/>
      <c r="TH136" s="7"/>
      <c r="TI136" s="7"/>
      <c r="TJ136" s="7"/>
      <c r="TK136" s="7"/>
      <c r="TL136" s="7"/>
      <c r="TM136" s="7"/>
      <c r="TN136" s="7"/>
      <c r="TO136" s="7"/>
      <c r="TP136" s="7"/>
      <c r="TQ136" s="7"/>
      <c r="TR136" s="7"/>
      <c r="TS136" s="7"/>
      <c r="TT136" s="7"/>
      <c r="TU136" s="7"/>
      <c r="TV136" s="7"/>
      <c r="TW136" s="7"/>
      <c r="TX136" s="7"/>
      <c r="TY136" s="7"/>
      <c r="TZ136" s="7"/>
      <c r="UA136" s="7"/>
      <c r="UB136" s="7"/>
      <c r="UC136" s="7"/>
      <c r="UD136" s="7"/>
      <c r="UE136" s="7"/>
      <c r="UF136" s="7"/>
      <c r="UG136" s="7"/>
      <c r="UH136" s="7"/>
      <c r="UI136" s="7"/>
      <c r="UJ136" s="7"/>
      <c r="UK136" s="7"/>
      <c r="UL136" s="7"/>
      <c r="UM136" s="7"/>
      <c r="UN136" s="7"/>
      <c r="UO136" s="7"/>
      <c r="UP136" s="7"/>
      <c r="UQ136" s="7"/>
      <c r="UR136" s="7"/>
      <c r="US136" s="7"/>
      <c r="UT136" s="7"/>
      <c r="UU136" s="7"/>
      <c r="UV136" s="7"/>
      <c r="UW136" s="7"/>
      <c r="UX136" s="7"/>
      <c r="UY136" s="7"/>
      <c r="UZ136" s="7"/>
      <c r="VA136" s="7"/>
      <c r="VB136" s="7"/>
      <c r="VC136" s="7"/>
      <c r="VD136" s="7"/>
      <c r="VE136" s="7"/>
      <c r="VF136" s="7"/>
      <c r="VG136" s="7"/>
      <c r="VH136" s="7"/>
      <c r="VI136" s="7"/>
      <c r="VJ136" s="7"/>
      <c r="VK136" s="7"/>
      <c r="VL136" s="7"/>
      <c r="VM136" s="7"/>
      <c r="VN136" s="7"/>
      <c r="VO136" s="7"/>
      <c r="VP136" s="7"/>
      <c r="VQ136" s="7"/>
      <c r="VR136" s="7"/>
      <c r="VS136" s="7"/>
      <c r="VT136" s="7"/>
      <c r="VU136" s="7"/>
      <c r="VV136" s="7"/>
      <c r="VW136" s="7"/>
      <c r="VX136" s="7"/>
      <c r="VY136" s="7"/>
      <c r="VZ136" s="7"/>
      <c r="WA136" s="7"/>
      <c r="WB136" s="7"/>
      <c r="WC136" s="7"/>
      <c r="WD136" s="7"/>
      <c r="WE136" s="7"/>
      <c r="WF136" s="7"/>
      <c r="WG136" s="7"/>
      <c r="WH136" s="7"/>
      <c r="WI136" s="7"/>
      <c r="WJ136" s="7"/>
      <c r="WK136" s="7"/>
      <c r="WL136" s="7"/>
      <c r="WM136" s="7"/>
      <c r="WN136" s="7"/>
      <c r="WO136" s="7"/>
      <c r="WP136" s="7"/>
      <c r="WQ136" s="7"/>
      <c r="WR136" s="7"/>
      <c r="WS136" s="7"/>
      <c r="WT136" s="7"/>
      <c r="WU136" s="7"/>
      <c r="WV136" s="7"/>
      <c r="WW136" s="7"/>
      <c r="WX136" s="7"/>
      <c r="WY136" s="7"/>
      <c r="WZ136" s="7"/>
      <c r="XA136" s="7"/>
      <c r="XB136" s="7"/>
      <c r="XC136" s="7"/>
      <c r="XD136" s="7"/>
      <c r="XE136" s="7"/>
      <c r="XF136" s="7"/>
      <c r="XG136" s="7"/>
      <c r="XH136" s="7"/>
      <c r="XI136" s="7"/>
      <c r="XJ136" s="7"/>
      <c r="XK136" s="7"/>
      <c r="XL136" s="7"/>
      <c r="XM136" s="7"/>
      <c r="XN136" s="7"/>
      <c r="XO136" s="7"/>
      <c r="XP136" s="7"/>
      <c r="XQ136" s="7"/>
      <c r="XR136" s="7"/>
      <c r="XS136" s="7"/>
      <c r="XT136" s="7"/>
      <c r="XU136" s="7"/>
      <c r="XV136" s="7"/>
      <c r="XW136" s="7"/>
      <c r="XX136" s="7"/>
      <c r="XY136" s="7"/>
      <c r="XZ136" s="7"/>
      <c r="YA136" s="7"/>
      <c r="YB136" s="7"/>
      <c r="YC136" s="7"/>
      <c r="YD136" s="7"/>
      <c r="YE136" s="7"/>
      <c r="YF136" s="7"/>
      <c r="YG136" s="7"/>
      <c r="YH136" s="7"/>
      <c r="YI136" s="7"/>
      <c r="YJ136" s="7"/>
      <c r="YK136" s="7"/>
      <c r="YL136" s="7"/>
      <c r="YM136" s="7"/>
      <c r="YN136" s="7"/>
      <c r="YO136" s="7"/>
      <c r="YP136" s="7"/>
      <c r="YQ136" s="7"/>
      <c r="YR136" s="7"/>
      <c r="YS136" s="7"/>
      <c r="YT136" s="7"/>
      <c r="YU136" s="7"/>
      <c r="YV136" s="7"/>
      <c r="YW136" s="7"/>
      <c r="YX136" s="7"/>
      <c r="YY136" s="7"/>
      <c r="YZ136" s="7"/>
      <c r="ZA136" s="7"/>
      <c r="ZB136" s="7"/>
      <c r="ZC136" s="7"/>
      <c r="ZD136" s="7"/>
      <c r="ZE136" s="7"/>
      <c r="ZF136" s="7"/>
      <c r="ZG136" s="7"/>
      <c r="ZH136" s="7"/>
      <c r="ZI136" s="7"/>
      <c r="ZJ136" s="7"/>
      <c r="ZK136" s="7"/>
      <c r="ZL136" s="7"/>
      <c r="ZM136" s="7"/>
      <c r="ZN136" s="7"/>
      <c r="ZO136" s="7"/>
      <c r="ZP136" s="7"/>
      <c r="ZQ136" s="7"/>
      <c r="ZR136" s="7"/>
      <c r="ZS136" s="7"/>
      <c r="ZT136" s="7"/>
      <c r="ZU136" s="7"/>
      <c r="ZV136" s="7"/>
      <c r="ZW136" s="7"/>
      <c r="ZX136" s="7"/>
      <c r="ZY136" s="7"/>
      <c r="ZZ136" s="7"/>
      <c r="AAA136" s="7"/>
      <c r="AAB136" s="7"/>
      <c r="AAC136" s="7"/>
      <c r="AAD136" s="7"/>
      <c r="AAE136" s="7"/>
      <c r="AAF136" s="7"/>
      <c r="AAG136" s="7"/>
      <c r="AAH136" s="7"/>
      <c r="AAI136" s="7"/>
      <c r="AAJ136" s="7"/>
      <c r="AAK136" s="7"/>
      <c r="AAL136" s="7"/>
      <c r="AAM136" s="7"/>
      <c r="AAN136" s="7"/>
      <c r="AAO136" s="7"/>
      <c r="AAP136" s="7"/>
      <c r="AAQ136" s="7"/>
      <c r="AAR136" s="7"/>
      <c r="AAS136" s="7"/>
      <c r="AAT136" s="7"/>
      <c r="AAU136" s="7"/>
      <c r="AAV136" s="7"/>
      <c r="AAW136" s="7"/>
      <c r="AAX136" s="7"/>
      <c r="AAY136" s="7"/>
      <c r="AAZ136" s="7"/>
      <c r="ABA136" s="7"/>
      <c r="ABB136" s="7"/>
      <c r="ABC136" s="7"/>
      <c r="ABD136" s="7"/>
      <c r="ABE136" s="7"/>
      <c r="ABF136" s="7"/>
      <c r="ABG136" s="7"/>
      <c r="ABH136" s="7"/>
      <c r="ABI136" s="7"/>
      <c r="ABJ136" s="7"/>
      <c r="ABK136" s="7"/>
      <c r="ABL136" s="7"/>
      <c r="ABM136" s="7"/>
      <c r="ABN136" s="7"/>
      <c r="ABO136" s="7"/>
      <c r="ABP136" s="7"/>
      <c r="ABQ136" s="7"/>
      <c r="ABR136" s="7"/>
      <c r="ABS136" s="7"/>
      <c r="ABT136" s="7"/>
      <c r="ABU136" s="7"/>
      <c r="ABV136" s="7"/>
      <c r="ABW136" s="7"/>
      <c r="ABX136" s="7"/>
      <c r="ABY136" s="7"/>
      <c r="ABZ136" s="7"/>
      <c r="ACA136" s="7"/>
      <c r="ACB136" s="7"/>
      <c r="ACC136" s="7"/>
      <c r="ACD136" s="7"/>
      <c r="ACE136" s="7"/>
      <c r="ACF136" s="7"/>
      <c r="ACG136" s="7"/>
      <c r="ACH136" s="7"/>
      <c r="ACI136" s="7"/>
      <c r="ACJ136" s="7"/>
      <c r="ACK136" s="7"/>
      <c r="ACL136" s="7"/>
      <c r="ACM136" s="7"/>
      <c r="ACN136" s="7"/>
      <c r="ACO136" s="7"/>
      <c r="ACP136" s="7"/>
      <c r="ACQ136" s="7"/>
      <c r="ACR136" s="7"/>
      <c r="ACS136" s="7"/>
      <c r="ACT136" s="7"/>
      <c r="ACU136" s="7"/>
      <c r="ACV136" s="7"/>
      <c r="ACW136" s="7"/>
      <c r="ACX136" s="7"/>
      <c r="ACY136" s="7"/>
      <c r="ACZ136" s="7"/>
      <c r="ADA136" s="7"/>
      <c r="ADB136" s="7"/>
      <c r="ADC136" s="7"/>
      <c r="ADD136" s="7"/>
      <c r="ADE136" s="7"/>
      <c r="ADF136" s="7"/>
      <c r="ADG136" s="7"/>
      <c r="ADH136" s="7"/>
      <c r="ADI136" s="7"/>
      <c r="ADJ136" s="7"/>
      <c r="ADK136" s="7"/>
      <c r="ADL136" s="7"/>
      <c r="ADM136" s="7"/>
      <c r="ADN136" s="7"/>
      <c r="ADO136" s="7"/>
      <c r="ADP136" s="7"/>
      <c r="ADQ136" s="7"/>
      <c r="ADR136" s="7"/>
      <c r="ADS136" s="7"/>
      <c r="ADT136" s="7"/>
      <c r="ADU136" s="7"/>
      <c r="ADV136" s="7"/>
      <c r="ADW136" s="7"/>
      <c r="ADX136" s="7"/>
      <c r="ADY136" s="7"/>
      <c r="ADZ136" s="7"/>
      <c r="AEA136" s="7"/>
      <c r="AEB136" s="7"/>
      <c r="AEC136" s="7"/>
      <c r="AED136" s="7"/>
      <c r="AEE136" s="7"/>
      <c r="AEF136" s="7"/>
      <c r="AEG136" s="7"/>
      <c r="AEH136" s="7"/>
      <c r="AEI136" s="7"/>
      <c r="AEJ136" s="7"/>
      <c r="AEK136" s="7"/>
      <c r="AEL136" s="7"/>
      <c r="AEM136" s="7"/>
      <c r="AEN136" s="7"/>
      <c r="AEO136" s="7"/>
      <c r="AEP136" s="7"/>
      <c r="AEQ136" s="7"/>
      <c r="AER136" s="7"/>
      <c r="AES136" s="7"/>
      <c r="AET136" s="7"/>
      <c r="AEU136" s="7"/>
      <c r="AEV136" s="7"/>
      <c r="AEW136" s="7"/>
      <c r="AEX136" s="7"/>
      <c r="AEY136" s="7"/>
      <c r="AEZ136" s="7"/>
      <c r="AFA136" s="7"/>
      <c r="AFB136" s="7"/>
      <c r="AFC136" s="7"/>
      <c r="AFD136" s="7"/>
      <c r="AFE136" s="7"/>
      <c r="AFF136" s="7"/>
      <c r="AFG136" s="7"/>
      <c r="AFH136" s="7"/>
      <c r="AFI136" s="7"/>
      <c r="AFJ136" s="7"/>
      <c r="AFK136" s="7"/>
      <c r="AFL136" s="7"/>
      <c r="AFM136" s="7"/>
      <c r="AFN136" s="7"/>
      <c r="AFO136" s="7"/>
      <c r="AFP136" s="7"/>
      <c r="AFQ136" s="7"/>
      <c r="AFR136" s="7"/>
      <c r="AFS136" s="7"/>
      <c r="AFT136" s="7"/>
      <c r="AFU136" s="7"/>
      <c r="AFV136" s="7"/>
      <c r="AFW136" s="7"/>
      <c r="AFX136" s="7"/>
      <c r="AFY136" s="7"/>
      <c r="AFZ136" s="7"/>
      <c r="AGA136" s="7"/>
      <c r="AGB136" s="7"/>
      <c r="AGC136" s="7"/>
      <c r="AGD136" s="7"/>
      <c r="AGE136" s="7"/>
      <c r="AGF136" s="7"/>
      <c r="AGG136" s="7"/>
      <c r="AGH136" s="7"/>
      <c r="AGI136" s="7"/>
      <c r="AGJ136" s="7"/>
      <c r="AGK136" s="7"/>
      <c r="AGL136" s="7"/>
      <c r="AGM136" s="7"/>
      <c r="AGN136" s="7"/>
      <c r="AGO136" s="7"/>
      <c r="AGP136" s="7"/>
      <c r="AGQ136" s="7"/>
      <c r="AGR136" s="7"/>
      <c r="AGS136" s="7"/>
      <c r="AGT136" s="7"/>
      <c r="AGU136" s="7"/>
      <c r="AGV136" s="7"/>
      <c r="AGW136" s="7"/>
      <c r="AGX136" s="7"/>
      <c r="AGY136" s="7"/>
      <c r="AGZ136" s="7"/>
      <c r="AHA136" s="7"/>
      <c r="AHB136" s="7"/>
      <c r="AHC136" s="7"/>
      <c r="AHD136" s="7"/>
      <c r="AHE136" s="7"/>
      <c r="AHF136" s="7"/>
      <c r="AHG136" s="7"/>
      <c r="AHH136" s="7"/>
      <c r="AHI136" s="7"/>
      <c r="AHJ136" s="7"/>
      <c r="AHK136" s="7"/>
      <c r="AHL136" s="7"/>
      <c r="AHM136" s="7"/>
      <c r="AHN136" s="7"/>
      <c r="AHO136" s="7"/>
      <c r="AHP136" s="7"/>
      <c r="AHQ136" s="7"/>
      <c r="AHR136" s="7"/>
      <c r="AHS136" s="7"/>
      <c r="AHT136" s="7"/>
      <c r="AHU136" s="7"/>
      <c r="AHV136" s="7"/>
      <c r="AHW136" s="7"/>
      <c r="AHX136" s="7"/>
      <c r="AHY136" s="7"/>
      <c r="AHZ136" s="7"/>
      <c r="AIA136" s="7"/>
      <c r="AIB136" s="7"/>
      <c r="AIC136" s="7"/>
      <c r="AID136" s="7"/>
      <c r="AIE136" s="7"/>
      <c r="AIF136" s="7"/>
      <c r="AIG136" s="7"/>
      <c r="AIH136" s="7"/>
      <c r="AII136" s="7"/>
      <c r="AIJ136" s="7"/>
      <c r="AIK136" s="7"/>
      <c r="AIL136" s="7"/>
      <c r="AIM136" s="7"/>
      <c r="AIN136" s="7"/>
      <c r="AIO136" s="7"/>
      <c r="AIP136" s="7"/>
      <c r="AIQ136" s="7"/>
      <c r="AIR136" s="7"/>
      <c r="AIS136" s="7"/>
      <c r="AIT136" s="7"/>
      <c r="AIU136" s="7"/>
      <c r="AIV136" s="7"/>
      <c r="AIW136" s="7"/>
      <c r="AIX136" s="7"/>
      <c r="AIY136" s="7"/>
      <c r="AIZ136" s="7"/>
      <c r="AJA136" s="7"/>
      <c r="AJB136" s="7"/>
      <c r="AJC136" s="7"/>
      <c r="AJD136" s="7"/>
      <c r="AJE136" s="7"/>
      <c r="AJF136" s="7"/>
      <c r="AJG136" s="7"/>
      <c r="AJH136" s="7"/>
      <c r="AJI136" s="7"/>
      <c r="AJJ136" s="7"/>
      <c r="AJK136" s="7"/>
      <c r="AJL136" s="7"/>
      <c r="AJM136" s="7"/>
      <c r="AJN136" s="7"/>
      <c r="AJO136" s="7"/>
      <c r="AJP136" s="7"/>
      <c r="AJQ136" s="7"/>
      <c r="AJR136" s="7"/>
      <c r="AJS136" s="7"/>
      <c r="AJT136" s="7"/>
      <c r="AJU136" s="7"/>
      <c r="AJV136" s="7"/>
      <c r="AJW136" s="7"/>
      <c r="AJX136" s="7"/>
      <c r="AJY136" s="7"/>
      <c r="AJZ136" s="7"/>
      <c r="AKA136" s="7"/>
      <c r="AKB136" s="7"/>
      <c r="AKC136" s="7"/>
      <c r="AKD136" s="7"/>
      <c r="AKE136" s="7"/>
      <c r="AKF136" s="7"/>
      <c r="AKG136" s="7"/>
      <c r="AKH136" s="7"/>
      <c r="AKI136" s="7"/>
      <c r="AKJ136" s="7"/>
      <c r="AKK136" s="7"/>
      <c r="AKL136" s="7"/>
      <c r="AKM136" s="7"/>
      <c r="AKN136" s="7"/>
      <c r="AKO136" s="7"/>
      <c r="AKP136" s="7"/>
      <c r="AKQ136" s="7"/>
      <c r="AKR136" s="7"/>
      <c r="AKS136" s="7"/>
      <c r="AKT136" s="7"/>
      <c r="AKU136" s="7"/>
      <c r="AKV136" s="7"/>
      <c r="AKW136" s="7"/>
      <c r="AKX136" s="7"/>
      <c r="AKY136" s="7"/>
      <c r="AKZ136" s="7"/>
      <c r="ALA136" s="7"/>
      <c r="ALB136" s="7"/>
      <c r="ALC136" s="7"/>
      <c r="ALD136" s="7"/>
      <c r="ALE136" s="7"/>
      <c r="ALF136" s="7"/>
      <c r="ALG136" s="7"/>
      <c r="ALH136" s="7"/>
      <c r="ALI136" s="7"/>
      <c r="ALJ136" s="7"/>
      <c r="ALK136" s="7"/>
      <c r="ALL136" s="7"/>
      <c r="ALM136" s="7"/>
      <c r="ALN136" s="7"/>
      <c r="ALO136" s="7"/>
      <c r="ALP136" s="7"/>
      <c r="ALQ136" s="7"/>
      <c r="ALR136" s="7"/>
      <c r="ALS136" s="7"/>
      <c r="ALT136" s="7"/>
      <c r="ALU136" s="7"/>
      <c r="ALV136" s="7"/>
      <c r="ALW136" s="7"/>
      <c r="ALX136" s="7"/>
      <c r="ALY136" s="7"/>
      <c r="ALZ136" s="7"/>
      <c r="AMA136" s="7"/>
      <c r="AMB136" s="7"/>
      <c r="AMC136" s="7"/>
      <c r="AMD136" s="7"/>
      <c r="AME136" s="7"/>
      <c r="AMF136" s="7"/>
      <c r="AMG136" s="7"/>
      <c r="AMH136" s="7"/>
      <c r="AMI136" s="7"/>
      <c r="AMJ136" s="7"/>
      <c r="AMK136" s="7"/>
      <c r="AML136" s="7"/>
      <c r="AMM136" s="7"/>
      <c r="AMN136" s="7"/>
      <c r="AMO136" s="7"/>
      <c r="AMP136" s="7"/>
      <c r="AMQ136" s="7"/>
      <c r="AMR136" s="7"/>
      <c r="AMS136" s="7"/>
      <c r="AMT136" s="7"/>
      <c r="AMU136" s="7"/>
      <c r="AMV136" s="7"/>
      <c r="AMW136" s="7"/>
      <c r="AMX136" s="7"/>
      <c r="AMY136" s="7"/>
      <c r="AMZ136" s="7"/>
      <c r="ANA136" s="7"/>
      <c r="ANB136" s="7"/>
      <c r="ANC136" s="7"/>
      <c r="AND136" s="7"/>
      <c r="ANE136" s="7"/>
      <c r="ANF136" s="7"/>
      <c r="ANG136" s="7"/>
      <c r="ANH136" s="7"/>
      <c r="ANI136" s="7"/>
      <c r="ANJ136" s="7"/>
      <c r="ANK136" s="7"/>
      <c r="ANL136" s="7"/>
      <c r="ANM136" s="7"/>
      <c r="ANN136" s="7"/>
      <c r="ANO136" s="7"/>
      <c r="ANP136" s="7"/>
      <c r="ANQ136" s="7"/>
      <c r="ANR136" s="7"/>
      <c r="ANS136" s="7"/>
      <c r="ANT136" s="7"/>
      <c r="ANU136" s="7"/>
      <c r="ANV136" s="7"/>
      <c r="ANW136" s="7"/>
      <c r="ANX136" s="7"/>
      <c r="ANY136" s="7"/>
      <c r="ANZ136" s="7"/>
      <c r="AOA136" s="7"/>
      <c r="AOB136" s="7"/>
      <c r="AOC136" s="7"/>
      <c r="AOD136" s="7"/>
      <c r="AOE136" s="7"/>
      <c r="AOF136" s="7"/>
      <c r="AOG136" s="7"/>
      <c r="AOH136" s="7"/>
      <c r="AOI136" s="7"/>
      <c r="AOJ136" s="7"/>
      <c r="AOK136" s="7"/>
      <c r="AOL136" s="7"/>
      <c r="AOM136" s="7"/>
      <c r="AON136" s="7"/>
      <c r="AOO136" s="7"/>
      <c r="AOP136" s="7"/>
      <c r="AOQ136" s="7"/>
      <c r="AOR136" s="7"/>
      <c r="AOS136" s="7"/>
      <c r="AOT136" s="7"/>
      <c r="AOU136" s="7"/>
      <c r="AOV136" s="7"/>
      <c r="AOW136" s="7"/>
      <c r="AOX136" s="7"/>
      <c r="AOY136" s="7"/>
      <c r="AOZ136" s="7"/>
      <c r="APA136" s="7"/>
      <c r="APB136" s="7"/>
      <c r="APC136" s="7"/>
      <c r="APD136" s="7"/>
      <c r="APE136" s="7"/>
      <c r="APF136" s="7"/>
      <c r="APG136" s="7"/>
      <c r="APH136" s="7"/>
      <c r="API136" s="7"/>
      <c r="APJ136" s="7"/>
      <c r="APK136" s="7"/>
      <c r="APL136" s="7"/>
      <c r="APM136" s="7"/>
      <c r="APN136" s="7"/>
      <c r="APO136" s="7"/>
      <c r="APP136" s="7"/>
      <c r="APQ136" s="7"/>
      <c r="APR136" s="7"/>
      <c r="APS136" s="7"/>
      <c r="APT136" s="7"/>
      <c r="APU136" s="7"/>
      <c r="APV136" s="7"/>
      <c r="APW136" s="7"/>
      <c r="APX136" s="7"/>
      <c r="APY136" s="7"/>
      <c r="APZ136" s="7"/>
      <c r="AQA136" s="7"/>
      <c r="AQB136" s="7"/>
      <c r="AQC136" s="7"/>
      <c r="AQD136" s="7"/>
      <c r="AQE136" s="7"/>
      <c r="AQF136" s="7"/>
      <c r="AQG136" s="7"/>
      <c r="AQH136" s="7"/>
      <c r="AQI136" s="7"/>
      <c r="AQJ136" s="7"/>
      <c r="AQK136" s="7"/>
      <c r="AQL136" s="7"/>
      <c r="AQM136" s="7"/>
      <c r="AQN136" s="7"/>
      <c r="AQO136" s="7"/>
      <c r="AQP136" s="7"/>
      <c r="AQQ136" s="7"/>
      <c r="AQR136" s="7"/>
      <c r="AQS136" s="7"/>
      <c r="AQT136" s="7"/>
      <c r="AQU136" s="7"/>
      <c r="AQV136" s="7"/>
      <c r="AQW136" s="7"/>
      <c r="AQX136" s="7"/>
      <c r="AQY136" s="7"/>
      <c r="AQZ136" s="7"/>
      <c r="ARA136" s="7"/>
      <c r="ARB136" s="7"/>
      <c r="ARC136" s="7"/>
      <c r="ARD136" s="7"/>
      <c r="ARE136" s="7"/>
      <c r="ARF136" s="7"/>
      <c r="ARG136" s="7"/>
      <c r="ARH136" s="7"/>
      <c r="ARI136" s="7"/>
      <c r="ARJ136" s="7"/>
      <c r="ARK136" s="7"/>
      <c r="ARL136" s="7"/>
      <c r="ARM136" s="7"/>
      <c r="ARN136" s="7"/>
      <c r="ARO136" s="7"/>
      <c r="ARP136" s="7"/>
      <c r="ARQ136" s="7"/>
      <c r="ARR136" s="7"/>
      <c r="ARS136" s="7"/>
      <c r="ART136" s="7"/>
      <c r="ARU136" s="7"/>
      <c r="ARV136" s="7"/>
      <c r="ARW136" s="7"/>
      <c r="ARX136" s="7"/>
      <c r="ARY136" s="7"/>
      <c r="ARZ136" s="7"/>
      <c r="ASA136" s="7"/>
      <c r="ASB136" s="7"/>
      <c r="ASC136" s="7"/>
      <c r="ASD136" s="7"/>
      <c r="ASE136" s="7"/>
      <c r="ASF136" s="7"/>
      <c r="ASG136" s="7"/>
      <c r="ASH136" s="7"/>
      <c r="ASI136" s="7"/>
      <c r="ASJ136" s="7"/>
      <c r="ASK136" s="7"/>
      <c r="ASL136" s="7"/>
      <c r="ASM136" s="7"/>
      <c r="ASN136" s="7"/>
      <c r="ASO136" s="7"/>
      <c r="ASP136" s="7"/>
      <c r="ASQ136" s="7"/>
      <c r="ASR136" s="7"/>
      <c r="ASS136" s="7"/>
      <c r="AST136" s="7"/>
      <c r="ASU136" s="7"/>
      <c r="ASV136" s="7"/>
      <c r="ASW136" s="7"/>
      <c r="ASX136" s="7"/>
      <c r="ASY136" s="7"/>
      <c r="ASZ136" s="7"/>
      <c r="ATA136" s="7"/>
      <c r="ATB136" s="7"/>
      <c r="ATC136" s="7"/>
      <c r="ATD136" s="7"/>
      <c r="ATE136" s="7"/>
      <c r="ATF136" s="7"/>
      <c r="ATG136" s="7"/>
      <c r="ATH136" s="7"/>
      <c r="ATI136" s="7"/>
      <c r="ATJ136" s="7"/>
      <c r="ATK136" s="7"/>
      <c r="ATL136" s="7"/>
      <c r="ATM136" s="7"/>
      <c r="ATN136" s="7"/>
      <c r="ATO136" s="7"/>
      <c r="ATP136" s="7"/>
      <c r="ATQ136" s="7"/>
      <c r="ATR136" s="7"/>
      <c r="ATS136" s="7"/>
      <c r="ATT136" s="7"/>
      <c r="ATU136" s="7"/>
      <c r="ATV136" s="7"/>
      <c r="ATW136" s="7"/>
      <c r="ATX136" s="7"/>
      <c r="ATY136" s="7"/>
      <c r="ATZ136" s="7"/>
      <c r="AUA136" s="7"/>
      <c r="AUB136" s="7"/>
      <c r="AUC136" s="7"/>
      <c r="AUD136" s="7"/>
      <c r="AUE136" s="7"/>
      <c r="AUF136" s="7"/>
      <c r="AUG136" s="7"/>
      <c r="AUH136" s="7"/>
      <c r="AUI136" s="7"/>
      <c r="AUJ136" s="7"/>
      <c r="AUK136" s="7"/>
      <c r="AUL136" s="7"/>
      <c r="AUM136" s="7"/>
      <c r="AUN136" s="7"/>
      <c r="AUO136" s="7"/>
      <c r="AUP136" s="7"/>
      <c r="AUQ136" s="7"/>
      <c r="AUR136" s="7"/>
      <c r="AUS136" s="7"/>
      <c r="AUT136" s="7"/>
      <c r="AUU136" s="7"/>
      <c r="AUV136" s="7"/>
      <c r="AUW136" s="7"/>
      <c r="AUX136" s="7"/>
      <c r="AUY136" s="7"/>
      <c r="AUZ136" s="7"/>
      <c r="AVA136" s="7"/>
      <c r="AVB136" s="7"/>
      <c r="AVC136" s="7"/>
      <c r="AVD136" s="7"/>
      <c r="AVE136" s="7"/>
      <c r="AVF136" s="7"/>
      <c r="AVG136" s="7"/>
      <c r="AVH136" s="7"/>
      <c r="AVI136" s="7"/>
      <c r="AVJ136" s="7"/>
      <c r="AVK136" s="7"/>
      <c r="AVL136" s="7"/>
      <c r="AVM136" s="7"/>
      <c r="AVN136" s="7"/>
      <c r="AVO136" s="7"/>
      <c r="AVP136" s="7"/>
      <c r="AVQ136" s="7"/>
      <c r="AVR136" s="7"/>
      <c r="AVS136" s="7"/>
      <c r="AVT136" s="7"/>
      <c r="AVU136" s="7"/>
      <c r="AVV136" s="7"/>
      <c r="AVW136" s="7"/>
      <c r="AVX136" s="7"/>
      <c r="AVY136" s="7"/>
      <c r="AVZ136" s="7"/>
      <c r="AWA136" s="7"/>
      <c r="AWB136" s="7"/>
      <c r="AWC136" s="7"/>
      <c r="AWD136" s="7"/>
      <c r="AWE136" s="7"/>
      <c r="AWF136" s="7"/>
      <c r="AWG136" s="7"/>
      <c r="AWH136" s="7"/>
      <c r="AWI136" s="7"/>
      <c r="AWJ136" s="7"/>
      <c r="AWK136" s="7"/>
      <c r="AWL136" s="7"/>
      <c r="AWM136" s="7"/>
      <c r="AWN136" s="7"/>
      <c r="AWO136" s="7"/>
      <c r="AWP136" s="7"/>
      <c r="AWQ136" s="7"/>
      <c r="AWR136" s="7"/>
      <c r="AWS136" s="7"/>
      <c r="AWT136" s="7"/>
      <c r="AWU136" s="7"/>
      <c r="AWV136" s="7"/>
      <c r="AWW136" s="7"/>
      <c r="AWX136" s="7"/>
      <c r="AWY136" s="7"/>
      <c r="AWZ136" s="7"/>
      <c r="AXA136" s="7"/>
      <c r="AXB136" s="7"/>
      <c r="AXC136" s="7"/>
      <c r="AXD136" s="7"/>
      <c r="AXE136" s="7"/>
      <c r="AXF136" s="7"/>
      <c r="AXG136" s="7"/>
      <c r="AXH136" s="7"/>
      <c r="AXI136" s="7"/>
      <c r="AXJ136" s="7"/>
      <c r="AXK136" s="7"/>
      <c r="AXL136" s="7"/>
      <c r="AXM136" s="7"/>
      <c r="AXN136" s="7"/>
      <c r="AXO136" s="7"/>
      <c r="AXP136" s="7"/>
      <c r="AXQ136" s="7"/>
      <c r="AXR136" s="7"/>
      <c r="AXS136" s="7"/>
      <c r="AXT136" s="7"/>
      <c r="AXU136" s="7"/>
      <c r="AXV136" s="7"/>
      <c r="AXW136" s="7"/>
      <c r="AXX136" s="7"/>
      <c r="AXY136" s="7"/>
      <c r="AXZ136" s="7"/>
      <c r="AYA136" s="7"/>
      <c r="AYB136" s="7"/>
      <c r="AYC136" s="7"/>
      <c r="AYD136" s="7"/>
      <c r="AYE136" s="7"/>
      <c r="AYF136" s="7"/>
      <c r="AYG136" s="7"/>
      <c r="AYH136" s="7"/>
      <c r="AYI136" s="7"/>
      <c r="AYJ136" s="7"/>
      <c r="AYK136" s="7"/>
      <c r="AYL136" s="7"/>
      <c r="AYM136" s="7"/>
      <c r="AYN136" s="7"/>
      <c r="AYO136" s="7"/>
      <c r="AYP136" s="7"/>
      <c r="AYQ136" s="7"/>
      <c r="AYR136" s="7"/>
      <c r="AYS136" s="7"/>
      <c r="AYT136" s="7"/>
      <c r="AYU136" s="7"/>
      <c r="AYV136" s="7"/>
      <c r="AYW136" s="7"/>
      <c r="AYX136" s="7"/>
      <c r="AYY136" s="7"/>
      <c r="AYZ136" s="7"/>
      <c r="AZA136" s="7"/>
      <c r="AZB136" s="7"/>
      <c r="AZC136" s="7"/>
      <c r="AZD136" s="7"/>
      <c r="AZE136" s="7"/>
      <c r="AZF136" s="7"/>
      <c r="AZG136" s="7"/>
      <c r="AZH136" s="7"/>
      <c r="AZI136" s="7"/>
      <c r="AZJ136" s="7"/>
      <c r="AZK136" s="7"/>
      <c r="AZL136" s="7"/>
      <c r="AZM136" s="7"/>
      <c r="AZN136" s="7"/>
      <c r="AZO136" s="7"/>
      <c r="AZP136" s="7"/>
      <c r="AZQ136" s="7"/>
      <c r="AZR136" s="7"/>
      <c r="AZS136" s="7"/>
      <c r="AZT136" s="7"/>
      <c r="AZU136" s="7"/>
      <c r="AZV136" s="7"/>
      <c r="AZW136" s="7"/>
      <c r="AZX136" s="7"/>
      <c r="AZY136" s="7"/>
      <c r="AZZ136" s="7"/>
      <c r="BAA136" s="7"/>
      <c r="BAB136" s="7"/>
      <c r="BAC136" s="7"/>
      <c r="BAD136" s="7"/>
      <c r="BAE136" s="7"/>
      <c r="BAF136" s="7"/>
      <c r="BAG136" s="7"/>
      <c r="BAH136" s="7"/>
      <c r="BAI136" s="7"/>
      <c r="BAJ136" s="7"/>
      <c r="BAK136" s="7"/>
      <c r="BAL136" s="7"/>
      <c r="BAM136" s="7"/>
      <c r="BAN136" s="7"/>
      <c r="BAO136" s="7"/>
      <c r="BAP136" s="7"/>
      <c r="BAQ136" s="7"/>
      <c r="BAR136" s="7"/>
      <c r="BAS136" s="7"/>
      <c r="BAT136" s="7"/>
      <c r="BAU136" s="7"/>
      <c r="BAV136" s="7"/>
      <c r="BAW136" s="7"/>
      <c r="BAX136" s="7"/>
      <c r="BAY136" s="7"/>
      <c r="BAZ136" s="7"/>
      <c r="BBA136" s="7"/>
      <c r="BBB136" s="7"/>
      <c r="BBC136" s="7"/>
      <c r="BBD136" s="7"/>
      <c r="BBE136" s="7"/>
      <c r="BBF136" s="7"/>
      <c r="BBG136" s="7"/>
      <c r="BBH136" s="7"/>
      <c r="BBI136" s="7"/>
      <c r="BBJ136" s="7"/>
      <c r="BBK136" s="7"/>
      <c r="BBL136" s="7"/>
      <c r="BBM136" s="7"/>
      <c r="BBN136" s="7"/>
      <c r="BBO136" s="7"/>
      <c r="BBP136" s="7"/>
      <c r="BBQ136" s="7"/>
      <c r="BBR136" s="7"/>
      <c r="BBS136" s="7"/>
      <c r="BBT136" s="7"/>
      <c r="BBU136" s="7"/>
      <c r="BBV136" s="7"/>
      <c r="BBW136" s="7"/>
      <c r="BBX136" s="7"/>
      <c r="BBY136" s="7"/>
      <c r="BBZ136" s="7"/>
      <c r="BCA136" s="7"/>
      <c r="BCB136" s="7"/>
      <c r="BCC136" s="7"/>
      <c r="BCD136" s="7"/>
      <c r="BCE136" s="7"/>
      <c r="BCF136" s="7"/>
      <c r="BCG136" s="7"/>
      <c r="BCH136" s="7"/>
      <c r="BCI136" s="7"/>
      <c r="BCJ136" s="7"/>
      <c r="BCK136" s="7"/>
      <c r="BCL136" s="7"/>
      <c r="BCM136" s="7"/>
      <c r="BCN136" s="7"/>
      <c r="BCO136" s="7"/>
      <c r="BCP136" s="7"/>
      <c r="BCQ136" s="7"/>
      <c r="BCR136" s="7"/>
      <c r="BCS136" s="7"/>
      <c r="BCT136" s="7"/>
      <c r="BCU136" s="7"/>
      <c r="BCV136" s="7"/>
      <c r="BCW136" s="7"/>
      <c r="BCX136" s="7"/>
      <c r="BCY136" s="7"/>
      <c r="BCZ136" s="7"/>
      <c r="BDA136" s="7"/>
      <c r="BDB136" s="7"/>
      <c r="BDC136" s="7"/>
      <c r="BDD136" s="7"/>
      <c r="BDE136" s="7"/>
      <c r="BDF136" s="7"/>
      <c r="BDG136" s="7"/>
      <c r="BDH136" s="7"/>
      <c r="BDI136" s="7"/>
      <c r="BDJ136" s="7"/>
      <c r="BDK136" s="7"/>
      <c r="BDL136" s="7"/>
      <c r="BDM136" s="7"/>
      <c r="BDN136" s="7"/>
      <c r="BDO136" s="7"/>
      <c r="BDP136" s="7"/>
      <c r="BDQ136" s="7"/>
      <c r="BDR136" s="7"/>
      <c r="BDS136" s="7"/>
      <c r="BDT136" s="7"/>
      <c r="BDU136" s="7"/>
      <c r="BDV136" s="7"/>
      <c r="BDW136" s="7"/>
      <c r="BDX136" s="7"/>
      <c r="BDY136" s="7"/>
      <c r="BDZ136" s="7"/>
      <c r="BEA136" s="7"/>
      <c r="BEB136" s="7"/>
      <c r="BEC136" s="7"/>
      <c r="BED136" s="7"/>
      <c r="BEE136" s="7"/>
      <c r="BEF136" s="7"/>
      <c r="BEG136" s="7"/>
      <c r="BEH136" s="7"/>
      <c r="BEI136" s="7"/>
      <c r="BEJ136" s="7"/>
      <c r="BEK136" s="7"/>
      <c r="BEL136" s="7"/>
      <c r="BEM136" s="7"/>
      <c r="BEN136" s="7"/>
      <c r="BEO136" s="7"/>
      <c r="BEP136" s="7"/>
      <c r="BEQ136" s="7"/>
      <c r="BER136" s="7"/>
      <c r="BES136" s="7"/>
      <c r="BET136" s="7"/>
      <c r="BEU136" s="7"/>
      <c r="BEV136" s="7"/>
      <c r="BEW136" s="7"/>
      <c r="BEX136" s="7"/>
      <c r="BEY136" s="7"/>
      <c r="BEZ136" s="7"/>
      <c r="BFA136" s="7"/>
      <c r="BFB136" s="7"/>
      <c r="BFC136" s="7"/>
      <c r="BFD136" s="7"/>
      <c r="BFE136" s="7"/>
      <c r="BFF136" s="7"/>
      <c r="BFG136" s="7"/>
      <c r="BFH136" s="7"/>
      <c r="BFI136" s="7"/>
      <c r="BFJ136" s="7"/>
      <c r="BFK136" s="7"/>
      <c r="BFL136" s="7"/>
      <c r="BFM136" s="7"/>
      <c r="BFN136" s="7"/>
      <c r="BFO136" s="7"/>
      <c r="BFP136" s="7"/>
      <c r="BFQ136" s="7"/>
      <c r="BFR136" s="7"/>
      <c r="BFS136" s="7"/>
      <c r="BFT136" s="7"/>
      <c r="BFU136" s="7"/>
      <c r="BFV136" s="7"/>
      <c r="BFW136" s="7"/>
      <c r="BFX136" s="7"/>
      <c r="BFY136" s="7"/>
      <c r="BFZ136" s="7"/>
      <c r="BGA136" s="7"/>
      <c r="BGB136" s="7"/>
      <c r="BGC136" s="7"/>
      <c r="BGD136" s="7"/>
      <c r="BGE136" s="7"/>
      <c r="BGF136" s="7"/>
      <c r="BGG136" s="7"/>
      <c r="BGH136" s="7"/>
      <c r="BGI136" s="7"/>
      <c r="BGJ136" s="7"/>
      <c r="BGK136" s="7"/>
      <c r="BGL136" s="7"/>
      <c r="BGM136" s="7"/>
      <c r="BGN136" s="7"/>
      <c r="BGO136" s="7"/>
      <c r="BGP136" s="7"/>
      <c r="BGQ136" s="7"/>
      <c r="BGR136" s="7"/>
      <c r="BGS136" s="7"/>
      <c r="BGT136" s="7"/>
      <c r="BGU136" s="7"/>
      <c r="BGV136" s="7"/>
      <c r="BGW136" s="7"/>
      <c r="BGX136" s="7"/>
      <c r="BGY136" s="7"/>
      <c r="BGZ136" s="7"/>
      <c r="BHA136" s="7"/>
      <c r="BHB136" s="7"/>
      <c r="BHC136" s="7"/>
      <c r="BHD136" s="7"/>
      <c r="BHE136" s="7"/>
      <c r="BHF136" s="7"/>
      <c r="BHG136" s="7"/>
      <c r="BHH136" s="7"/>
      <c r="BHI136" s="7"/>
      <c r="BHJ136" s="7"/>
      <c r="BHK136" s="7"/>
      <c r="BHL136" s="7"/>
      <c r="BHM136" s="7"/>
      <c r="BHN136" s="7"/>
      <c r="BHO136" s="7"/>
      <c r="BHP136" s="7"/>
      <c r="BHQ136" s="7"/>
      <c r="BHR136" s="7"/>
      <c r="BHS136" s="7"/>
      <c r="BHT136" s="7"/>
      <c r="BHU136" s="7"/>
      <c r="BHV136" s="7"/>
      <c r="BHW136" s="7"/>
      <c r="BHX136" s="7"/>
      <c r="BHY136" s="7"/>
      <c r="BHZ136" s="7"/>
      <c r="BIA136" s="7"/>
      <c r="BIB136" s="7"/>
      <c r="BIC136" s="7"/>
      <c r="BID136" s="7"/>
      <c r="BIE136" s="7"/>
      <c r="BIF136" s="7"/>
      <c r="BIG136" s="7"/>
      <c r="BIH136" s="7"/>
      <c r="BII136" s="7"/>
      <c r="BIJ136" s="7"/>
      <c r="BIK136" s="7"/>
      <c r="BIL136" s="7"/>
      <c r="BIM136" s="7"/>
      <c r="BIN136" s="7"/>
      <c r="BIO136" s="7"/>
      <c r="BIP136" s="7"/>
      <c r="BIQ136" s="7"/>
      <c r="BIR136" s="7"/>
      <c r="BIS136" s="7"/>
      <c r="BIT136" s="7"/>
      <c r="BIU136" s="7"/>
      <c r="BIV136" s="7"/>
      <c r="BIW136" s="7"/>
      <c r="BIX136" s="7"/>
      <c r="BIY136" s="7"/>
      <c r="BIZ136" s="7"/>
      <c r="BJA136" s="7"/>
      <c r="BJB136" s="7"/>
      <c r="BJC136" s="7"/>
      <c r="BJD136" s="7"/>
      <c r="BJE136" s="7"/>
      <c r="BJF136" s="7"/>
      <c r="BJG136" s="7"/>
      <c r="BJH136" s="7"/>
      <c r="BJI136" s="7"/>
      <c r="BJJ136" s="7"/>
      <c r="BJK136" s="7"/>
      <c r="BJL136" s="7"/>
      <c r="BJM136" s="7"/>
      <c r="BJN136" s="7"/>
      <c r="BJO136" s="7"/>
      <c r="BJP136" s="7"/>
      <c r="BJQ136" s="7"/>
      <c r="BJR136" s="7"/>
      <c r="BJS136" s="7"/>
      <c r="BJT136" s="7"/>
      <c r="BJU136" s="7"/>
      <c r="BJV136" s="7"/>
      <c r="BJW136" s="7"/>
      <c r="BJX136" s="7"/>
      <c r="BJY136" s="7"/>
      <c r="BJZ136" s="7"/>
      <c r="BKA136" s="7"/>
      <c r="BKB136" s="7"/>
      <c r="BKC136" s="7"/>
      <c r="BKD136" s="7"/>
      <c r="BKE136" s="7"/>
      <c r="BKF136" s="7"/>
      <c r="BKG136" s="7"/>
      <c r="BKH136" s="7"/>
      <c r="BKI136" s="7"/>
      <c r="BKJ136" s="7"/>
      <c r="BKK136" s="7"/>
      <c r="BKL136" s="7"/>
      <c r="BKM136" s="7"/>
      <c r="BKN136" s="7"/>
      <c r="BKO136" s="7"/>
      <c r="BKP136" s="7"/>
      <c r="BKQ136" s="7"/>
      <c r="BKR136" s="7"/>
      <c r="BKS136" s="7"/>
      <c r="BKT136" s="7"/>
      <c r="BKU136" s="7"/>
      <c r="BKV136" s="7"/>
      <c r="BKW136" s="7"/>
      <c r="BKX136" s="7"/>
      <c r="BKY136" s="7"/>
      <c r="BKZ136" s="7"/>
      <c r="BLA136" s="7"/>
      <c r="BLB136" s="7"/>
      <c r="BLC136" s="7"/>
      <c r="BLD136" s="7"/>
      <c r="BLE136" s="7"/>
      <c r="BLF136" s="7"/>
      <c r="BLG136" s="7"/>
      <c r="BLH136" s="7"/>
      <c r="BLI136" s="7"/>
      <c r="BLJ136" s="7"/>
      <c r="BLK136" s="7"/>
      <c r="BLL136" s="7"/>
      <c r="BLM136" s="7"/>
      <c r="BLN136" s="7"/>
      <c r="BLO136" s="7"/>
      <c r="BLP136" s="7"/>
      <c r="BLQ136" s="7"/>
      <c r="BLR136" s="7"/>
      <c r="BLS136" s="7"/>
      <c r="BLT136" s="7"/>
      <c r="BLU136" s="7"/>
      <c r="BLV136" s="7"/>
      <c r="BLW136" s="7"/>
      <c r="BLX136" s="7"/>
      <c r="BLY136" s="7"/>
      <c r="BLZ136" s="7"/>
      <c r="BMA136" s="7"/>
      <c r="BMB136" s="7"/>
      <c r="BMC136" s="7"/>
      <c r="BMD136" s="7"/>
      <c r="BME136" s="7"/>
      <c r="BMF136" s="7"/>
      <c r="BMG136" s="7"/>
      <c r="BMH136" s="7"/>
      <c r="BMI136" s="7"/>
      <c r="BMJ136" s="7"/>
      <c r="BMK136" s="7"/>
      <c r="BML136" s="7"/>
      <c r="BMM136" s="7"/>
      <c r="BMN136" s="7"/>
      <c r="BMO136" s="7"/>
      <c r="BMP136" s="7"/>
      <c r="BMQ136" s="7"/>
      <c r="BMR136" s="7"/>
      <c r="BMS136" s="7"/>
      <c r="BMT136" s="7"/>
      <c r="BMU136" s="7"/>
      <c r="BMV136" s="7"/>
      <c r="BMW136" s="7"/>
      <c r="BMX136" s="7"/>
      <c r="BMY136" s="7"/>
      <c r="BMZ136" s="7"/>
      <c r="BNA136" s="7"/>
      <c r="BNB136" s="7"/>
      <c r="BNC136" s="7"/>
      <c r="BND136" s="7"/>
      <c r="BNE136" s="7"/>
      <c r="BNF136" s="7"/>
      <c r="BNG136" s="7"/>
      <c r="BNH136" s="7"/>
      <c r="BNI136" s="7"/>
      <c r="BNJ136" s="7"/>
      <c r="BNK136" s="7"/>
      <c r="BNL136" s="7"/>
      <c r="BNM136" s="7"/>
      <c r="BNN136" s="7"/>
      <c r="BNO136" s="7"/>
      <c r="BNP136" s="7"/>
      <c r="BNQ136" s="7"/>
      <c r="BNR136" s="7"/>
      <c r="BNS136" s="7"/>
      <c r="BNT136" s="7"/>
      <c r="BNU136" s="7"/>
      <c r="BNV136" s="7"/>
      <c r="BNW136" s="7"/>
      <c r="BNX136" s="7"/>
      <c r="BNY136" s="7"/>
      <c r="BNZ136" s="7"/>
      <c r="BOA136" s="7"/>
      <c r="BOB136" s="7"/>
      <c r="BOC136" s="7"/>
      <c r="BOD136" s="7"/>
      <c r="BOE136" s="7"/>
      <c r="BOF136" s="7"/>
      <c r="BOG136" s="7"/>
      <c r="BOH136" s="7"/>
      <c r="BOI136" s="7"/>
      <c r="BOJ136" s="7"/>
      <c r="BOK136" s="7"/>
      <c r="BOL136" s="7"/>
      <c r="BOM136" s="7"/>
      <c r="BON136" s="7"/>
      <c r="BOO136" s="7"/>
      <c r="BOP136" s="7"/>
      <c r="BOQ136" s="7"/>
      <c r="BOR136" s="7"/>
      <c r="BOS136" s="7"/>
      <c r="BOT136" s="7"/>
      <c r="BOU136" s="7"/>
      <c r="BOV136" s="7"/>
      <c r="BOW136" s="7"/>
      <c r="BOX136" s="7"/>
      <c r="BOY136" s="7"/>
      <c r="BOZ136" s="7"/>
      <c r="BPA136" s="7"/>
      <c r="BPB136" s="7"/>
      <c r="BPC136" s="7"/>
      <c r="BPD136" s="7"/>
      <c r="BPE136" s="7"/>
      <c r="BPF136" s="7"/>
      <c r="BPG136" s="7"/>
      <c r="BPH136" s="7"/>
      <c r="BPI136" s="7"/>
      <c r="BPJ136" s="7"/>
      <c r="BPK136" s="7"/>
      <c r="BPL136" s="7"/>
      <c r="BPM136" s="7"/>
      <c r="BPN136" s="7"/>
      <c r="BPO136" s="7"/>
      <c r="BPP136" s="7"/>
      <c r="BPQ136" s="7"/>
      <c r="BPR136" s="7"/>
      <c r="BPS136" s="7"/>
      <c r="BPT136" s="7"/>
      <c r="BPU136" s="7"/>
      <c r="BPV136" s="7"/>
      <c r="BPW136" s="7"/>
      <c r="BPX136" s="7"/>
      <c r="BPY136" s="7"/>
      <c r="BPZ136" s="7"/>
      <c r="BQA136" s="7"/>
      <c r="BQB136" s="7"/>
      <c r="BQC136" s="7"/>
      <c r="BQD136" s="7"/>
      <c r="BQE136" s="7"/>
      <c r="BQF136" s="7"/>
      <c r="BQG136" s="7"/>
      <c r="BQH136" s="7"/>
      <c r="BQI136" s="7"/>
      <c r="BQJ136" s="7"/>
      <c r="BQK136" s="7"/>
      <c r="BQL136" s="7"/>
      <c r="BQM136" s="7"/>
      <c r="BQN136" s="7"/>
      <c r="BQO136" s="7"/>
      <c r="BQP136" s="7"/>
      <c r="BQQ136" s="7"/>
      <c r="BQR136" s="7"/>
      <c r="BQS136" s="7"/>
      <c r="BQT136" s="7"/>
      <c r="BQU136" s="7"/>
      <c r="BQV136" s="7"/>
      <c r="BQW136" s="7"/>
      <c r="BQX136" s="7"/>
      <c r="BQY136" s="7"/>
      <c r="BQZ136" s="7"/>
      <c r="BRA136" s="7"/>
      <c r="BRB136" s="7"/>
      <c r="BRC136" s="7"/>
      <c r="BRD136" s="7"/>
      <c r="BRE136" s="7"/>
      <c r="BRF136" s="7"/>
      <c r="BRG136" s="7"/>
      <c r="BRH136" s="7"/>
      <c r="BRI136" s="7"/>
      <c r="BRJ136" s="7"/>
      <c r="BRK136" s="7"/>
      <c r="BRL136" s="7"/>
      <c r="BRM136" s="7"/>
      <c r="BRN136" s="7"/>
      <c r="BRO136" s="7"/>
      <c r="BRP136" s="7"/>
      <c r="BRQ136" s="7"/>
      <c r="BRR136" s="7"/>
      <c r="BRS136" s="7"/>
      <c r="BRT136" s="7"/>
      <c r="BRU136" s="7"/>
      <c r="BRV136" s="7"/>
      <c r="BRW136" s="7"/>
      <c r="BRX136" s="7"/>
      <c r="BRY136" s="7"/>
      <c r="BRZ136" s="7"/>
      <c r="BSA136" s="7"/>
      <c r="BSB136" s="7"/>
      <c r="BSC136" s="7"/>
      <c r="BSD136" s="7"/>
      <c r="BSE136" s="7"/>
      <c r="BSF136" s="7"/>
      <c r="BSG136" s="7"/>
      <c r="BSH136" s="7"/>
      <c r="BSI136" s="7"/>
      <c r="BSJ136" s="7"/>
      <c r="BSK136" s="7"/>
      <c r="BSL136" s="7"/>
      <c r="BSM136" s="7"/>
      <c r="BSN136" s="7"/>
      <c r="BSO136" s="7"/>
      <c r="BSP136" s="7"/>
      <c r="BSQ136" s="7"/>
      <c r="BSR136" s="7"/>
      <c r="BSS136" s="7"/>
      <c r="BST136" s="7"/>
      <c r="BSU136" s="7"/>
      <c r="BSV136" s="7"/>
      <c r="BSW136" s="7"/>
      <c r="BSX136" s="7"/>
      <c r="BSY136" s="7"/>
      <c r="BSZ136" s="7"/>
      <c r="BTA136" s="7"/>
      <c r="BTB136" s="7"/>
      <c r="BTC136" s="7"/>
      <c r="BTD136" s="7"/>
      <c r="BTE136" s="7"/>
      <c r="BTF136" s="7"/>
      <c r="BTG136" s="7"/>
      <c r="BTH136" s="7"/>
      <c r="BTI136" s="7"/>
      <c r="BTJ136" s="7"/>
      <c r="BTK136" s="7"/>
      <c r="BTL136" s="7"/>
      <c r="BTM136" s="7"/>
      <c r="BTN136" s="7"/>
      <c r="BTO136" s="7"/>
      <c r="BTP136" s="7"/>
      <c r="BTQ136" s="7"/>
      <c r="BTR136" s="7"/>
      <c r="BTS136" s="7"/>
      <c r="BTT136" s="7"/>
      <c r="BTU136" s="7"/>
      <c r="BTV136" s="7"/>
      <c r="BTW136" s="7"/>
      <c r="BTX136" s="7"/>
      <c r="BTY136" s="7"/>
      <c r="BTZ136" s="7"/>
      <c r="BUA136" s="7"/>
      <c r="BUB136" s="7"/>
      <c r="BUC136" s="7"/>
      <c r="BUD136" s="7"/>
      <c r="BUE136" s="7"/>
      <c r="BUF136" s="7"/>
      <c r="BUG136" s="7"/>
      <c r="BUH136" s="7"/>
      <c r="BUI136" s="7"/>
      <c r="BUJ136" s="7"/>
      <c r="BUK136" s="7"/>
      <c r="BUL136" s="7"/>
      <c r="BUM136" s="7"/>
      <c r="BUN136" s="7"/>
      <c r="BUO136" s="7"/>
      <c r="BUP136" s="7"/>
      <c r="BUQ136" s="7"/>
      <c r="BUR136" s="7"/>
      <c r="BUS136" s="7"/>
      <c r="BUT136" s="7"/>
      <c r="BUU136" s="7"/>
      <c r="BUV136" s="7"/>
      <c r="BUW136" s="7"/>
      <c r="BUX136" s="7"/>
      <c r="BUY136" s="7"/>
      <c r="BUZ136" s="7"/>
      <c r="BVA136" s="7"/>
      <c r="BVB136" s="7"/>
      <c r="BVC136" s="7"/>
      <c r="BVD136" s="7"/>
      <c r="BVE136" s="7"/>
      <c r="BVF136" s="7"/>
      <c r="BVG136" s="7"/>
      <c r="BVH136" s="7"/>
      <c r="BVI136" s="7"/>
      <c r="BVJ136" s="7"/>
      <c r="BVK136" s="7"/>
      <c r="BVL136" s="7"/>
      <c r="BVM136" s="7"/>
      <c r="BVN136" s="7"/>
      <c r="BVO136" s="7"/>
      <c r="BVP136" s="7"/>
      <c r="BVQ136" s="7"/>
      <c r="BVR136" s="7"/>
      <c r="BVS136" s="7"/>
      <c r="BVT136" s="7"/>
      <c r="BVU136" s="7"/>
      <c r="BVV136" s="7"/>
      <c r="BVW136" s="7"/>
      <c r="BVX136" s="7"/>
      <c r="BVY136" s="7"/>
      <c r="BVZ136" s="7"/>
      <c r="BWA136" s="7"/>
      <c r="BWB136" s="7"/>
      <c r="BWC136" s="7"/>
      <c r="BWD136" s="7"/>
      <c r="BWE136" s="7"/>
      <c r="BWF136" s="7"/>
      <c r="BWG136" s="7"/>
      <c r="BWH136" s="7"/>
      <c r="BWI136" s="7"/>
      <c r="BWJ136" s="7"/>
      <c r="BWK136" s="7"/>
      <c r="BWL136" s="7"/>
      <c r="BWM136" s="7"/>
      <c r="BWN136" s="7"/>
      <c r="BWO136" s="7"/>
      <c r="BWP136" s="7"/>
      <c r="BWQ136" s="7"/>
      <c r="BWR136" s="7"/>
      <c r="BWS136" s="7"/>
      <c r="BWT136" s="7"/>
      <c r="BWU136" s="7"/>
      <c r="BWV136" s="7"/>
      <c r="BWW136" s="7"/>
      <c r="BWX136" s="7"/>
      <c r="BWY136" s="7"/>
      <c r="BWZ136" s="7"/>
      <c r="BXA136" s="7"/>
      <c r="BXB136" s="7"/>
      <c r="BXC136" s="7"/>
      <c r="BXD136" s="7"/>
      <c r="BXE136" s="7"/>
      <c r="BXF136" s="7"/>
      <c r="BXG136" s="7"/>
      <c r="BXH136" s="7"/>
      <c r="BXI136" s="7"/>
      <c r="BXJ136" s="7"/>
      <c r="BXK136" s="7"/>
      <c r="BXL136" s="7"/>
      <c r="BXM136" s="7"/>
      <c r="BXN136" s="7"/>
      <c r="BXO136" s="7"/>
      <c r="BXP136" s="7"/>
      <c r="BXQ136" s="7"/>
      <c r="BXR136" s="7"/>
      <c r="BXS136" s="7"/>
      <c r="BXT136" s="7"/>
      <c r="BXU136" s="7"/>
      <c r="BXV136" s="7"/>
      <c r="BXW136" s="7"/>
      <c r="BXX136" s="7"/>
      <c r="BXY136" s="7"/>
      <c r="BXZ136" s="7"/>
      <c r="BYA136" s="7"/>
      <c r="BYB136" s="7"/>
      <c r="BYC136" s="7"/>
      <c r="BYD136" s="7"/>
      <c r="BYE136" s="7"/>
      <c r="BYF136" s="7"/>
      <c r="BYG136" s="7"/>
      <c r="BYH136" s="7"/>
      <c r="BYI136" s="7"/>
      <c r="BYJ136" s="7"/>
      <c r="BYK136" s="7"/>
      <c r="BYL136" s="7"/>
      <c r="BYM136" s="7"/>
      <c r="BYN136" s="7"/>
      <c r="BYO136" s="7"/>
      <c r="BYP136" s="7"/>
      <c r="BYQ136" s="7"/>
      <c r="BYR136" s="7"/>
      <c r="BYS136" s="7"/>
      <c r="BYT136" s="7"/>
      <c r="BYU136" s="7"/>
      <c r="BYV136" s="7"/>
      <c r="BYW136" s="7"/>
      <c r="BYX136" s="7"/>
      <c r="BYY136" s="7"/>
      <c r="BYZ136" s="7"/>
      <c r="BZA136" s="7"/>
      <c r="BZB136" s="7"/>
      <c r="BZC136" s="7"/>
      <c r="BZD136" s="7"/>
      <c r="BZE136" s="7"/>
      <c r="BZF136" s="7"/>
      <c r="BZG136" s="7"/>
      <c r="BZH136" s="7"/>
      <c r="BZI136" s="7"/>
      <c r="BZJ136" s="7"/>
      <c r="BZK136" s="7"/>
      <c r="BZL136" s="7"/>
      <c r="BZM136" s="7"/>
      <c r="BZN136" s="7"/>
      <c r="BZO136" s="7"/>
      <c r="BZP136" s="7"/>
      <c r="BZQ136" s="7"/>
      <c r="BZR136" s="7"/>
      <c r="BZS136" s="7"/>
      <c r="BZT136" s="7"/>
      <c r="BZU136" s="7"/>
      <c r="BZV136" s="7"/>
      <c r="BZW136" s="7"/>
      <c r="BZX136" s="7"/>
      <c r="BZY136" s="7"/>
      <c r="BZZ136" s="7"/>
      <c r="CAA136" s="7"/>
      <c r="CAB136" s="7"/>
      <c r="CAC136" s="7"/>
      <c r="CAD136" s="7"/>
      <c r="CAE136" s="7"/>
      <c r="CAF136" s="7"/>
      <c r="CAG136" s="7"/>
      <c r="CAH136" s="7"/>
      <c r="CAI136" s="7"/>
      <c r="CAJ136" s="7"/>
      <c r="CAK136" s="7"/>
      <c r="CAL136" s="7"/>
      <c r="CAM136" s="7"/>
      <c r="CAN136" s="7"/>
      <c r="CAO136" s="7"/>
      <c r="CAP136" s="7"/>
      <c r="CAQ136" s="7"/>
      <c r="CAR136" s="7"/>
      <c r="CAS136" s="7"/>
      <c r="CAT136" s="7"/>
      <c r="CAU136" s="7"/>
      <c r="CAV136" s="7"/>
      <c r="CAW136" s="7"/>
      <c r="CAX136" s="7"/>
      <c r="CAY136" s="7"/>
      <c r="CAZ136" s="7"/>
      <c r="CBA136" s="7"/>
      <c r="CBB136" s="7"/>
      <c r="CBC136" s="7"/>
      <c r="CBD136" s="7"/>
      <c r="CBE136" s="7"/>
      <c r="CBF136" s="7"/>
      <c r="CBG136" s="7"/>
      <c r="CBH136" s="7"/>
      <c r="CBI136" s="7"/>
      <c r="CBJ136" s="7"/>
      <c r="CBK136" s="7"/>
      <c r="CBL136" s="7"/>
      <c r="CBM136" s="7"/>
      <c r="CBN136" s="7"/>
      <c r="CBO136" s="7"/>
      <c r="CBP136" s="7"/>
      <c r="CBQ136" s="7"/>
      <c r="CBR136" s="7"/>
      <c r="CBS136" s="7"/>
      <c r="CBT136" s="7"/>
      <c r="CBU136" s="7"/>
      <c r="CBV136" s="7"/>
      <c r="CBW136" s="7"/>
      <c r="CBX136" s="7"/>
      <c r="CBY136" s="7"/>
      <c r="CBZ136" s="7"/>
      <c r="CCA136" s="7"/>
      <c r="CCB136" s="7"/>
      <c r="CCC136" s="7"/>
      <c r="CCD136" s="7"/>
      <c r="CCE136" s="7"/>
      <c r="CCF136" s="7"/>
      <c r="CCG136" s="7"/>
      <c r="CCH136" s="7"/>
      <c r="CCI136" s="7"/>
      <c r="CCJ136" s="7"/>
      <c r="CCK136" s="7"/>
      <c r="CCL136" s="7"/>
      <c r="CCM136" s="7"/>
      <c r="CCN136" s="7"/>
      <c r="CCO136" s="7"/>
      <c r="CCP136" s="7"/>
      <c r="CCQ136" s="7"/>
      <c r="CCR136" s="7"/>
      <c r="CCS136" s="7"/>
      <c r="CCT136" s="7"/>
      <c r="CCU136" s="7"/>
      <c r="CCV136" s="7"/>
      <c r="CCW136" s="7"/>
      <c r="CCX136" s="7"/>
      <c r="CCY136" s="7"/>
      <c r="CCZ136" s="7"/>
      <c r="CDA136" s="7"/>
      <c r="CDB136" s="7"/>
      <c r="CDC136" s="7"/>
      <c r="CDD136" s="7"/>
      <c r="CDE136" s="7"/>
      <c r="CDF136" s="7"/>
      <c r="CDG136" s="7"/>
      <c r="CDH136" s="7"/>
      <c r="CDI136" s="7"/>
      <c r="CDJ136" s="7"/>
      <c r="CDK136" s="7"/>
      <c r="CDL136" s="7"/>
      <c r="CDM136" s="7"/>
      <c r="CDN136" s="7"/>
      <c r="CDO136" s="7"/>
      <c r="CDP136" s="7"/>
      <c r="CDQ136" s="7"/>
      <c r="CDR136" s="7"/>
      <c r="CDS136" s="7"/>
      <c r="CDT136" s="7"/>
      <c r="CDU136" s="7"/>
      <c r="CDV136" s="7"/>
      <c r="CDW136" s="7"/>
      <c r="CDX136" s="7"/>
      <c r="CDY136" s="7"/>
      <c r="CDZ136" s="7"/>
      <c r="CEA136" s="7"/>
      <c r="CEB136" s="7"/>
      <c r="CEC136" s="7"/>
      <c r="CED136" s="7"/>
      <c r="CEE136" s="7"/>
      <c r="CEF136" s="7"/>
      <c r="CEG136" s="7"/>
      <c r="CEH136" s="7"/>
      <c r="CEI136" s="7"/>
      <c r="CEJ136" s="7"/>
      <c r="CEK136" s="7"/>
      <c r="CEL136" s="7"/>
      <c r="CEM136" s="7"/>
      <c r="CEN136" s="7"/>
      <c r="CEO136" s="7"/>
      <c r="CEP136" s="7"/>
      <c r="CEQ136" s="7"/>
      <c r="CER136" s="7"/>
      <c r="CES136" s="7"/>
      <c r="CET136" s="7"/>
      <c r="CEU136" s="7"/>
      <c r="CEV136" s="7"/>
      <c r="CEW136" s="7"/>
      <c r="CEX136" s="7"/>
      <c r="CEY136" s="7"/>
      <c r="CEZ136" s="7"/>
      <c r="CFA136" s="7"/>
      <c r="CFB136" s="7"/>
      <c r="CFC136" s="7"/>
      <c r="CFD136" s="7"/>
      <c r="CFE136" s="7"/>
      <c r="CFF136" s="7"/>
      <c r="CFG136" s="7"/>
      <c r="CFH136" s="7"/>
      <c r="CFI136" s="7"/>
      <c r="CFJ136" s="7"/>
      <c r="CFK136" s="7"/>
      <c r="CFL136" s="7"/>
      <c r="CFM136" s="7"/>
      <c r="CFN136" s="7"/>
      <c r="CFO136" s="7"/>
      <c r="CFP136" s="7"/>
      <c r="CFQ136" s="7"/>
      <c r="CFR136" s="7"/>
      <c r="CFS136" s="7"/>
      <c r="CFT136" s="7"/>
      <c r="CFU136" s="7"/>
      <c r="CFV136" s="7"/>
      <c r="CFW136" s="7"/>
      <c r="CFX136" s="7"/>
      <c r="CFY136" s="7"/>
      <c r="CFZ136" s="7"/>
      <c r="CGA136" s="7"/>
      <c r="CGB136" s="7"/>
      <c r="CGC136" s="7"/>
      <c r="CGD136" s="7"/>
      <c r="CGE136" s="7"/>
      <c r="CGF136" s="7"/>
      <c r="CGG136" s="7"/>
      <c r="CGH136" s="7"/>
      <c r="CGI136" s="7"/>
      <c r="CGJ136" s="7"/>
      <c r="CGK136" s="7"/>
      <c r="CGL136" s="7"/>
      <c r="CGM136" s="7"/>
      <c r="CGN136" s="7"/>
      <c r="CGO136" s="7"/>
      <c r="CGP136" s="7"/>
      <c r="CGQ136" s="7"/>
      <c r="CGR136" s="7"/>
      <c r="CGS136" s="7"/>
      <c r="CGT136" s="7"/>
      <c r="CGU136" s="7"/>
      <c r="CGV136" s="7"/>
      <c r="CGW136" s="7"/>
      <c r="CGX136" s="7"/>
      <c r="CGY136" s="7"/>
      <c r="CGZ136" s="7"/>
      <c r="CHA136" s="7"/>
      <c r="CHB136" s="7"/>
      <c r="CHC136" s="7"/>
      <c r="CHD136" s="7"/>
      <c r="CHE136" s="7"/>
      <c r="CHF136" s="7"/>
      <c r="CHG136" s="7"/>
      <c r="CHH136" s="7"/>
      <c r="CHI136" s="7"/>
      <c r="CHJ136" s="7"/>
      <c r="CHK136" s="7"/>
      <c r="CHL136" s="7"/>
      <c r="CHM136" s="7"/>
      <c r="CHN136" s="7"/>
      <c r="CHO136" s="7"/>
      <c r="CHP136" s="7"/>
      <c r="CHQ136" s="7"/>
      <c r="CHR136" s="7"/>
      <c r="CHS136" s="7"/>
      <c r="CHT136" s="7"/>
      <c r="CHU136" s="7"/>
      <c r="CHV136" s="7"/>
      <c r="CHW136" s="7"/>
      <c r="CHX136" s="7"/>
      <c r="CHY136" s="7"/>
      <c r="CHZ136" s="7"/>
      <c r="CIA136" s="7"/>
      <c r="CIB136" s="7"/>
      <c r="CIC136" s="7"/>
      <c r="CID136" s="7"/>
      <c r="CIE136" s="7"/>
      <c r="CIF136" s="7"/>
      <c r="CIG136" s="7"/>
      <c r="CIH136" s="7"/>
      <c r="CII136" s="7"/>
      <c r="CIJ136" s="7"/>
      <c r="CIK136" s="7"/>
      <c r="CIL136" s="7"/>
      <c r="CIM136" s="7"/>
      <c r="CIN136" s="7"/>
      <c r="CIO136" s="7"/>
      <c r="CIP136" s="7"/>
      <c r="CIQ136" s="7"/>
      <c r="CIR136" s="7"/>
      <c r="CIS136" s="7"/>
      <c r="CIT136" s="7"/>
      <c r="CIU136" s="7"/>
      <c r="CIV136" s="7"/>
      <c r="CIW136" s="7"/>
      <c r="CIX136" s="7"/>
      <c r="CIY136" s="7"/>
      <c r="CIZ136" s="7"/>
      <c r="CJA136" s="7"/>
      <c r="CJB136" s="7"/>
      <c r="CJC136" s="7"/>
      <c r="CJD136" s="7"/>
      <c r="CJE136" s="7"/>
      <c r="CJF136" s="7"/>
      <c r="CJG136" s="7"/>
      <c r="CJH136" s="7"/>
      <c r="CJI136" s="7"/>
      <c r="CJJ136" s="7"/>
      <c r="CJK136" s="7"/>
      <c r="CJL136" s="7"/>
      <c r="CJM136" s="7"/>
      <c r="CJN136" s="7"/>
      <c r="CJO136" s="7"/>
      <c r="CJP136" s="7"/>
      <c r="CJQ136" s="7"/>
      <c r="CJR136" s="7"/>
      <c r="CJS136" s="7"/>
      <c r="CJT136" s="7"/>
      <c r="CJU136" s="7"/>
      <c r="CJV136" s="7"/>
      <c r="CJW136" s="7"/>
      <c r="CJX136" s="7"/>
      <c r="CJY136" s="7"/>
      <c r="CJZ136" s="7"/>
      <c r="CKA136" s="7"/>
      <c r="CKB136" s="7"/>
      <c r="CKC136" s="7"/>
      <c r="CKD136" s="7"/>
      <c r="CKE136" s="7"/>
      <c r="CKF136" s="7"/>
      <c r="CKG136" s="7"/>
      <c r="CKH136" s="7"/>
      <c r="CKI136" s="7"/>
      <c r="CKJ136" s="7"/>
      <c r="CKK136" s="7"/>
      <c r="CKL136" s="7"/>
      <c r="CKM136" s="7"/>
      <c r="CKN136" s="7"/>
      <c r="CKO136" s="7"/>
      <c r="CKP136" s="7"/>
      <c r="CKQ136" s="7"/>
      <c r="CKR136" s="7"/>
      <c r="CKS136" s="7"/>
      <c r="CKT136" s="7"/>
      <c r="CKU136" s="7"/>
      <c r="CKV136" s="7"/>
      <c r="CKW136" s="7"/>
      <c r="CKX136" s="7"/>
      <c r="CKY136" s="7"/>
      <c r="CKZ136" s="7"/>
      <c r="CLA136" s="7"/>
      <c r="CLB136" s="7"/>
      <c r="CLC136" s="7"/>
      <c r="CLD136" s="7"/>
      <c r="CLE136" s="7"/>
      <c r="CLF136" s="7"/>
      <c r="CLG136" s="7"/>
      <c r="CLH136" s="7"/>
      <c r="CLI136" s="7"/>
      <c r="CLJ136" s="7"/>
      <c r="CLK136" s="7"/>
      <c r="CLL136" s="7"/>
      <c r="CLM136" s="7"/>
      <c r="CLN136" s="7"/>
      <c r="CLO136" s="7"/>
      <c r="CLP136" s="7"/>
      <c r="CLQ136" s="7"/>
      <c r="CLR136" s="7"/>
      <c r="CLS136" s="7"/>
      <c r="CLT136" s="7"/>
      <c r="CLU136" s="7"/>
      <c r="CLV136" s="7"/>
      <c r="CLW136" s="7"/>
      <c r="CLX136" s="7"/>
      <c r="CLY136" s="7"/>
      <c r="CLZ136" s="7"/>
      <c r="CMA136" s="7"/>
      <c r="CMB136" s="7"/>
      <c r="CMC136" s="7"/>
      <c r="CMD136" s="7"/>
      <c r="CME136" s="7"/>
      <c r="CMF136" s="7"/>
      <c r="CMG136" s="7"/>
      <c r="CMH136" s="7"/>
      <c r="CMI136" s="7"/>
      <c r="CMJ136" s="7"/>
      <c r="CMK136" s="7"/>
      <c r="CML136" s="7"/>
      <c r="CMM136" s="7"/>
      <c r="CMN136" s="7"/>
      <c r="CMO136" s="7"/>
      <c r="CMP136" s="7"/>
      <c r="CMQ136" s="7"/>
      <c r="CMR136" s="7"/>
      <c r="CMS136" s="7"/>
      <c r="CMT136" s="7"/>
      <c r="CMU136" s="7"/>
      <c r="CMV136" s="7"/>
      <c r="CMW136" s="7"/>
      <c r="CMX136" s="7"/>
      <c r="CMY136" s="7"/>
      <c r="CMZ136" s="7"/>
      <c r="CNA136" s="7"/>
      <c r="CNB136" s="7"/>
      <c r="CNC136" s="7"/>
      <c r="CND136" s="7"/>
      <c r="CNE136" s="7"/>
      <c r="CNF136" s="7"/>
      <c r="CNG136" s="7"/>
      <c r="CNH136" s="7"/>
      <c r="CNI136" s="7"/>
      <c r="CNJ136" s="7"/>
      <c r="CNK136" s="7"/>
      <c r="CNL136" s="7"/>
      <c r="CNM136" s="7"/>
      <c r="CNN136" s="7"/>
      <c r="CNO136" s="7"/>
      <c r="CNP136" s="7"/>
      <c r="CNQ136" s="7"/>
      <c r="CNR136" s="7"/>
      <c r="CNS136" s="7"/>
      <c r="CNT136" s="7"/>
      <c r="CNU136" s="7"/>
      <c r="CNV136" s="7"/>
      <c r="CNW136" s="7"/>
      <c r="CNX136" s="7"/>
      <c r="CNY136" s="7"/>
      <c r="CNZ136" s="7"/>
      <c r="COA136" s="7"/>
      <c r="COB136" s="7"/>
      <c r="COC136" s="7"/>
      <c r="COD136" s="7"/>
      <c r="COE136" s="7"/>
      <c r="COF136" s="7"/>
      <c r="COG136" s="7"/>
      <c r="COH136" s="7"/>
      <c r="COI136" s="7"/>
      <c r="COJ136" s="7"/>
      <c r="COK136" s="7"/>
      <c r="COL136" s="7"/>
      <c r="COM136" s="7"/>
      <c r="CON136" s="7"/>
      <c r="COO136" s="7"/>
      <c r="COP136" s="7"/>
      <c r="COQ136" s="7"/>
      <c r="COR136" s="7"/>
      <c r="COS136" s="7"/>
      <c r="COT136" s="7"/>
      <c r="COU136" s="7"/>
      <c r="COV136" s="7"/>
      <c r="COW136" s="7"/>
      <c r="COX136" s="7"/>
      <c r="COY136" s="7"/>
      <c r="COZ136" s="7"/>
      <c r="CPA136" s="7"/>
      <c r="CPB136" s="7"/>
      <c r="CPC136" s="7"/>
      <c r="CPD136" s="7"/>
      <c r="CPE136" s="7"/>
      <c r="CPF136" s="7"/>
      <c r="CPG136" s="7"/>
      <c r="CPH136" s="7"/>
      <c r="CPI136" s="7"/>
      <c r="CPJ136" s="7"/>
      <c r="CPK136" s="7"/>
      <c r="CPL136" s="7"/>
      <c r="CPM136" s="7"/>
      <c r="CPN136" s="7"/>
      <c r="CPO136" s="7"/>
      <c r="CPP136" s="7"/>
      <c r="CPQ136" s="7"/>
      <c r="CPR136" s="7"/>
      <c r="CPS136" s="7"/>
      <c r="CPT136" s="7"/>
      <c r="CPU136" s="7"/>
      <c r="CPV136" s="7"/>
      <c r="CPW136" s="7"/>
      <c r="CPX136" s="7"/>
      <c r="CPY136" s="7"/>
      <c r="CPZ136" s="7"/>
      <c r="CQA136" s="7"/>
      <c r="CQB136" s="7"/>
      <c r="CQC136" s="7"/>
      <c r="CQD136" s="7"/>
      <c r="CQE136" s="7"/>
      <c r="CQF136" s="7"/>
      <c r="CQG136" s="7"/>
      <c r="CQH136" s="7"/>
      <c r="CQI136" s="7"/>
      <c r="CQJ136" s="7"/>
      <c r="CQK136" s="7"/>
      <c r="CQL136" s="7"/>
      <c r="CQM136" s="7"/>
      <c r="CQN136" s="7"/>
      <c r="CQO136" s="7"/>
      <c r="CQP136" s="7"/>
      <c r="CQQ136" s="7"/>
      <c r="CQR136" s="7"/>
      <c r="CQS136" s="7"/>
      <c r="CQT136" s="7"/>
      <c r="CQU136" s="7"/>
      <c r="CQV136" s="7"/>
      <c r="CQW136" s="7"/>
      <c r="CQX136" s="7"/>
      <c r="CQY136" s="7"/>
      <c r="CQZ136" s="7"/>
      <c r="CRA136" s="7"/>
      <c r="CRB136" s="7"/>
      <c r="CRC136" s="7"/>
      <c r="CRD136" s="7"/>
      <c r="CRE136" s="7"/>
      <c r="CRF136" s="7"/>
      <c r="CRG136" s="7"/>
      <c r="CRH136" s="7"/>
      <c r="CRI136" s="7"/>
      <c r="CRJ136" s="7"/>
      <c r="CRK136" s="7"/>
      <c r="CRL136" s="7"/>
      <c r="CRM136" s="7"/>
      <c r="CRN136" s="7"/>
      <c r="CRO136" s="7"/>
      <c r="CRP136" s="7"/>
      <c r="CRQ136" s="7"/>
      <c r="CRR136" s="7"/>
      <c r="CRS136" s="7"/>
      <c r="CRT136" s="7"/>
      <c r="CRU136" s="7"/>
      <c r="CRV136" s="7"/>
      <c r="CRW136" s="7"/>
      <c r="CRX136" s="7"/>
      <c r="CRY136" s="7"/>
      <c r="CRZ136" s="7"/>
      <c r="CSA136" s="7"/>
      <c r="CSB136" s="7"/>
      <c r="CSC136" s="7"/>
      <c r="CSD136" s="7"/>
      <c r="CSE136" s="7"/>
      <c r="CSF136" s="7"/>
      <c r="CSG136" s="7"/>
      <c r="CSH136" s="7"/>
      <c r="CSI136" s="7"/>
      <c r="CSJ136" s="7"/>
      <c r="CSK136" s="7"/>
      <c r="CSL136" s="7"/>
      <c r="CSM136" s="7"/>
      <c r="CSN136" s="7"/>
      <c r="CSO136" s="7"/>
      <c r="CSP136" s="7"/>
      <c r="CSQ136" s="7"/>
      <c r="CSR136" s="7"/>
      <c r="CSS136" s="7"/>
      <c r="CST136" s="7"/>
      <c r="CSU136" s="7"/>
      <c r="CSV136" s="7"/>
      <c r="CSW136" s="7"/>
      <c r="CSX136" s="7"/>
      <c r="CSY136" s="7"/>
      <c r="CSZ136" s="7"/>
      <c r="CTA136" s="7"/>
      <c r="CTB136" s="7"/>
      <c r="CTC136" s="7"/>
      <c r="CTD136" s="7"/>
      <c r="CTE136" s="7"/>
      <c r="CTF136" s="7"/>
      <c r="CTG136" s="7"/>
      <c r="CTH136" s="7"/>
      <c r="CTI136" s="7"/>
      <c r="CTJ136" s="7"/>
      <c r="CTK136" s="7"/>
      <c r="CTL136" s="7"/>
      <c r="CTM136" s="7"/>
      <c r="CTN136" s="7"/>
      <c r="CTO136" s="7"/>
      <c r="CTP136" s="7"/>
      <c r="CTQ136" s="7"/>
      <c r="CTR136" s="7"/>
      <c r="CTS136" s="7"/>
      <c r="CTT136" s="7"/>
      <c r="CTU136" s="7"/>
      <c r="CTV136" s="7"/>
      <c r="CTW136" s="7"/>
      <c r="CTX136" s="7"/>
      <c r="CTY136" s="7"/>
      <c r="CTZ136" s="7"/>
      <c r="CUA136" s="7"/>
      <c r="CUB136" s="7"/>
      <c r="CUC136" s="7"/>
      <c r="CUD136" s="7"/>
      <c r="CUE136" s="7"/>
      <c r="CUF136" s="7"/>
      <c r="CUG136" s="7"/>
      <c r="CUH136" s="7"/>
      <c r="CUI136" s="7"/>
      <c r="CUJ136" s="7"/>
      <c r="CUK136" s="7"/>
      <c r="CUL136" s="7"/>
      <c r="CUM136" s="7"/>
      <c r="CUN136" s="7"/>
      <c r="CUO136" s="7"/>
      <c r="CUP136" s="7"/>
      <c r="CUQ136" s="7"/>
      <c r="CUR136" s="7"/>
      <c r="CUS136" s="7"/>
      <c r="CUT136" s="7"/>
      <c r="CUU136" s="7"/>
      <c r="CUV136" s="7"/>
      <c r="CUW136" s="7"/>
      <c r="CUX136" s="7"/>
      <c r="CUY136" s="7"/>
      <c r="CUZ136" s="7"/>
      <c r="CVA136" s="7"/>
      <c r="CVB136" s="7"/>
      <c r="CVC136" s="7"/>
      <c r="CVD136" s="7"/>
      <c r="CVE136" s="7"/>
      <c r="CVF136" s="7"/>
      <c r="CVG136" s="7"/>
      <c r="CVH136" s="7"/>
      <c r="CVI136" s="7"/>
      <c r="CVJ136" s="7"/>
      <c r="CVK136" s="7"/>
      <c r="CVL136" s="7"/>
      <c r="CVM136" s="7"/>
      <c r="CVN136" s="7"/>
      <c r="CVO136" s="7"/>
      <c r="CVP136" s="7"/>
      <c r="CVQ136" s="7"/>
      <c r="CVR136" s="7"/>
      <c r="CVS136" s="7"/>
      <c r="CVT136" s="7"/>
      <c r="CVU136" s="7"/>
      <c r="CVV136" s="7"/>
      <c r="CVW136" s="7"/>
      <c r="CVX136" s="7"/>
      <c r="CVY136" s="7"/>
      <c r="CVZ136" s="7"/>
      <c r="CWA136" s="7"/>
      <c r="CWB136" s="7"/>
      <c r="CWC136" s="7"/>
      <c r="CWD136" s="7"/>
      <c r="CWE136" s="7"/>
      <c r="CWF136" s="7"/>
      <c r="CWG136" s="7"/>
      <c r="CWH136" s="7"/>
      <c r="CWI136" s="7"/>
      <c r="CWJ136" s="7"/>
      <c r="CWK136" s="7"/>
      <c r="CWL136" s="7"/>
      <c r="CWM136" s="7"/>
      <c r="CWN136" s="7"/>
      <c r="CWO136" s="7"/>
      <c r="CWP136" s="7"/>
      <c r="CWQ136" s="7"/>
      <c r="CWR136" s="7"/>
      <c r="CWS136" s="7"/>
      <c r="CWT136" s="7"/>
      <c r="CWU136" s="7"/>
      <c r="CWV136" s="7"/>
      <c r="CWW136" s="7"/>
      <c r="CWX136" s="7"/>
      <c r="CWY136" s="7"/>
      <c r="CWZ136" s="7"/>
      <c r="CXA136" s="7"/>
      <c r="CXB136" s="7"/>
      <c r="CXC136" s="7"/>
      <c r="CXD136" s="7"/>
      <c r="CXE136" s="7"/>
      <c r="CXF136" s="7"/>
      <c r="CXG136" s="7"/>
      <c r="CXH136" s="7"/>
      <c r="CXI136" s="7"/>
      <c r="CXJ136" s="7"/>
      <c r="CXK136" s="7"/>
      <c r="CXL136" s="7"/>
      <c r="CXM136" s="7"/>
      <c r="CXN136" s="7"/>
      <c r="CXO136" s="7"/>
      <c r="CXP136" s="7"/>
      <c r="CXQ136" s="7"/>
      <c r="CXR136" s="7"/>
      <c r="CXS136" s="7"/>
      <c r="CXT136" s="7"/>
      <c r="CXU136" s="7"/>
      <c r="CXV136" s="7"/>
      <c r="CXW136" s="7"/>
      <c r="CXX136" s="7"/>
      <c r="CXY136" s="7"/>
      <c r="CXZ136" s="7"/>
      <c r="CYA136" s="7"/>
      <c r="CYB136" s="7"/>
      <c r="CYC136" s="7"/>
      <c r="CYD136" s="7"/>
      <c r="CYE136" s="7"/>
      <c r="CYF136" s="7"/>
      <c r="CYG136" s="7"/>
      <c r="CYH136" s="7"/>
      <c r="CYI136" s="7"/>
      <c r="CYJ136" s="7"/>
      <c r="CYK136" s="7"/>
      <c r="CYL136" s="7"/>
      <c r="CYM136" s="7"/>
      <c r="CYN136" s="7"/>
      <c r="CYO136" s="7"/>
      <c r="CYP136" s="7"/>
      <c r="CYQ136" s="7"/>
      <c r="CYR136" s="7"/>
      <c r="CYS136" s="7"/>
      <c r="CYT136" s="7"/>
      <c r="CYU136" s="7"/>
      <c r="CYV136" s="7"/>
      <c r="CYW136" s="7"/>
      <c r="CYX136" s="7"/>
      <c r="CYY136" s="7"/>
      <c r="CYZ136" s="7"/>
      <c r="CZA136" s="7"/>
      <c r="CZB136" s="7"/>
      <c r="CZC136" s="7"/>
      <c r="CZD136" s="7"/>
      <c r="CZE136" s="7"/>
      <c r="CZF136" s="7"/>
      <c r="CZG136" s="7"/>
      <c r="CZH136" s="7"/>
      <c r="CZI136" s="7"/>
      <c r="CZJ136" s="7"/>
      <c r="CZK136" s="7"/>
      <c r="CZL136" s="7"/>
      <c r="CZM136" s="7"/>
      <c r="CZN136" s="7"/>
      <c r="CZO136" s="7"/>
      <c r="CZP136" s="7"/>
      <c r="CZQ136" s="7"/>
      <c r="CZR136" s="7"/>
      <c r="CZS136" s="7"/>
      <c r="CZT136" s="7"/>
      <c r="CZU136" s="7"/>
      <c r="CZV136" s="7"/>
      <c r="CZW136" s="7"/>
      <c r="CZX136" s="7"/>
      <c r="CZY136" s="7"/>
      <c r="CZZ136" s="7"/>
      <c r="DAA136" s="7"/>
      <c r="DAB136" s="7"/>
      <c r="DAC136" s="7"/>
      <c r="DAD136" s="7"/>
      <c r="DAE136" s="7"/>
      <c r="DAF136" s="7"/>
      <c r="DAG136" s="7"/>
      <c r="DAH136" s="7"/>
      <c r="DAI136" s="7"/>
      <c r="DAJ136" s="7"/>
      <c r="DAK136" s="7"/>
      <c r="DAL136" s="7"/>
      <c r="DAM136" s="7"/>
      <c r="DAN136" s="7"/>
      <c r="DAO136" s="7"/>
      <c r="DAP136" s="7"/>
      <c r="DAQ136" s="7"/>
      <c r="DAR136" s="7"/>
      <c r="DAS136" s="7"/>
      <c r="DAT136" s="7"/>
      <c r="DAU136" s="7"/>
      <c r="DAV136" s="7"/>
      <c r="DAW136" s="7"/>
      <c r="DAX136" s="7"/>
      <c r="DAY136" s="7"/>
      <c r="DAZ136" s="7"/>
      <c r="DBA136" s="7"/>
      <c r="DBB136" s="7"/>
      <c r="DBC136" s="7"/>
      <c r="DBD136" s="7"/>
      <c r="DBE136" s="7"/>
      <c r="DBF136" s="7"/>
      <c r="DBG136" s="7"/>
      <c r="DBH136" s="7"/>
      <c r="DBI136" s="7"/>
      <c r="DBJ136" s="7"/>
      <c r="DBK136" s="7"/>
      <c r="DBL136" s="7"/>
      <c r="DBM136" s="7"/>
      <c r="DBN136" s="7"/>
      <c r="DBO136" s="7"/>
      <c r="DBP136" s="7"/>
      <c r="DBQ136" s="7"/>
      <c r="DBR136" s="7"/>
      <c r="DBS136" s="7"/>
      <c r="DBT136" s="7"/>
      <c r="DBU136" s="7"/>
      <c r="DBV136" s="7"/>
      <c r="DBW136" s="7"/>
      <c r="DBX136" s="7"/>
      <c r="DBY136" s="7"/>
      <c r="DBZ136" s="7"/>
      <c r="DCA136" s="7"/>
      <c r="DCB136" s="7"/>
      <c r="DCC136" s="7"/>
      <c r="DCD136" s="7"/>
      <c r="DCE136" s="7"/>
      <c r="DCF136" s="7"/>
      <c r="DCG136" s="7"/>
      <c r="DCH136" s="7"/>
      <c r="DCI136" s="7"/>
      <c r="DCJ136" s="7"/>
      <c r="DCK136" s="7"/>
      <c r="DCL136" s="7"/>
      <c r="DCM136" s="7"/>
      <c r="DCN136" s="7"/>
      <c r="DCO136" s="7"/>
      <c r="DCP136" s="7"/>
      <c r="DCQ136" s="7"/>
      <c r="DCR136" s="7"/>
      <c r="DCS136" s="7"/>
      <c r="DCT136" s="7"/>
      <c r="DCU136" s="7"/>
      <c r="DCV136" s="7"/>
      <c r="DCW136" s="7"/>
      <c r="DCX136" s="7"/>
      <c r="DCY136" s="7"/>
      <c r="DCZ136" s="7"/>
      <c r="DDA136" s="7"/>
      <c r="DDB136" s="7"/>
      <c r="DDC136" s="7"/>
      <c r="DDD136" s="7"/>
      <c r="DDE136" s="7"/>
      <c r="DDF136" s="7"/>
      <c r="DDG136" s="7"/>
      <c r="DDH136" s="7"/>
      <c r="DDI136" s="7"/>
      <c r="DDJ136" s="7"/>
      <c r="DDK136" s="7"/>
      <c r="DDL136" s="7"/>
      <c r="DDM136" s="7"/>
      <c r="DDN136" s="7"/>
      <c r="DDO136" s="7"/>
      <c r="DDP136" s="7"/>
      <c r="DDQ136" s="7"/>
      <c r="DDR136" s="7"/>
      <c r="DDS136" s="7"/>
      <c r="DDT136" s="7"/>
      <c r="DDU136" s="7"/>
      <c r="DDV136" s="7"/>
      <c r="DDW136" s="7"/>
      <c r="DDX136" s="7"/>
      <c r="DDY136" s="7"/>
      <c r="DDZ136" s="7"/>
      <c r="DEA136" s="7"/>
      <c r="DEB136" s="7"/>
      <c r="DEC136" s="7"/>
      <c r="DED136" s="7"/>
      <c r="DEE136" s="7"/>
      <c r="DEF136" s="7"/>
      <c r="DEG136" s="7"/>
      <c r="DEH136" s="7"/>
      <c r="DEI136" s="7"/>
      <c r="DEJ136" s="7"/>
      <c r="DEK136" s="7"/>
      <c r="DEL136" s="7"/>
      <c r="DEM136" s="7"/>
      <c r="DEN136" s="7"/>
      <c r="DEO136" s="7"/>
      <c r="DEP136" s="7"/>
      <c r="DEQ136" s="7"/>
      <c r="DER136" s="7"/>
      <c r="DES136" s="7"/>
      <c r="DET136" s="7"/>
      <c r="DEU136" s="7"/>
      <c r="DEV136" s="7"/>
      <c r="DEW136" s="7"/>
      <c r="DEX136" s="7"/>
      <c r="DEY136" s="7"/>
      <c r="DEZ136" s="7"/>
      <c r="DFA136" s="7"/>
      <c r="DFB136" s="7"/>
      <c r="DFC136" s="7"/>
      <c r="DFD136" s="7"/>
      <c r="DFE136" s="7"/>
      <c r="DFF136" s="7"/>
      <c r="DFG136" s="7"/>
      <c r="DFH136" s="7"/>
      <c r="DFI136" s="7"/>
      <c r="DFJ136" s="7"/>
      <c r="DFK136" s="7"/>
      <c r="DFL136" s="7"/>
      <c r="DFM136" s="7"/>
      <c r="DFN136" s="7"/>
      <c r="DFO136" s="7"/>
      <c r="DFP136" s="7"/>
      <c r="DFQ136" s="7"/>
      <c r="DFR136" s="7"/>
      <c r="DFS136" s="7"/>
      <c r="DFT136" s="7"/>
      <c r="DFU136" s="7"/>
      <c r="DFV136" s="7"/>
      <c r="DFW136" s="7"/>
      <c r="DFX136" s="7"/>
      <c r="DFY136" s="7"/>
      <c r="DFZ136" s="7"/>
      <c r="DGA136" s="7"/>
      <c r="DGB136" s="7"/>
      <c r="DGC136" s="7"/>
      <c r="DGD136" s="7"/>
      <c r="DGE136" s="7"/>
      <c r="DGF136" s="7"/>
      <c r="DGG136" s="7"/>
      <c r="DGH136" s="7"/>
      <c r="DGI136" s="7"/>
      <c r="DGJ136" s="7"/>
      <c r="DGK136" s="7"/>
      <c r="DGL136" s="7"/>
      <c r="DGM136" s="7"/>
      <c r="DGN136" s="7"/>
      <c r="DGO136" s="7"/>
      <c r="DGP136" s="7"/>
      <c r="DGQ136" s="7"/>
      <c r="DGR136" s="7"/>
      <c r="DGS136" s="7"/>
      <c r="DGT136" s="7"/>
      <c r="DGU136" s="7"/>
      <c r="DGV136" s="7"/>
      <c r="DGW136" s="7"/>
      <c r="DGX136" s="7"/>
      <c r="DGY136" s="7"/>
      <c r="DGZ136" s="7"/>
      <c r="DHA136" s="7"/>
      <c r="DHB136" s="7"/>
      <c r="DHC136" s="7"/>
      <c r="DHD136" s="7"/>
      <c r="DHE136" s="7"/>
      <c r="DHF136" s="7"/>
      <c r="DHG136" s="7"/>
      <c r="DHH136" s="7"/>
      <c r="DHI136" s="7"/>
      <c r="DHJ136" s="7"/>
      <c r="DHK136" s="7"/>
      <c r="DHL136" s="7"/>
      <c r="DHM136" s="7"/>
      <c r="DHN136" s="7"/>
      <c r="DHO136" s="7"/>
      <c r="DHP136" s="7"/>
      <c r="DHQ136" s="7"/>
      <c r="DHR136" s="7"/>
      <c r="DHS136" s="7"/>
      <c r="DHT136" s="7"/>
      <c r="DHU136" s="7"/>
      <c r="DHV136" s="7"/>
      <c r="DHW136" s="7"/>
      <c r="DHX136" s="7"/>
      <c r="DHY136" s="7"/>
      <c r="DHZ136" s="7"/>
      <c r="DIA136" s="7"/>
      <c r="DIB136" s="7"/>
      <c r="DIC136" s="7"/>
      <c r="DID136" s="7"/>
      <c r="DIE136" s="7"/>
      <c r="DIF136" s="7"/>
      <c r="DIG136" s="7"/>
      <c r="DIH136" s="7"/>
      <c r="DII136" s="7"/>
      <c r="DIJ136" s="7"/>
      <c r="DIK136" s="7"/>
      <c r="DIL136" s="7"/>
      <c r="DIM136" s="7"/>
      <c r="DIN136" s="7"/>
      <c r="DIO136" s="7"/>
      <c r="DIP136" s="7"/>
      <c r="DIQ136" s="7"/>
      <c r="DIR136" s="7"/>
      <c r="DIS136" s="7"/>
      <c r="DIT136" s="7"/>
      <c r="DIU136" s="7"/>
      <c r="DIV136" s="7"/>
      <c r="DIW136" s="7"/>
      <c r="DIX136" s="7"/>
      <c r="DIY136" s="7"/>
      <c r="DIZ136" s="7"/>
      <c r="DJA136" s="7"/>
      <c r="DJB136" s="7"/>
      <c r="DJC136" s="7"/>
      <c r="DJD136" s="7"/>
      <c r="DJE136" s="7"/>
      <c r="DJF136" s="7"/>
      <c r="DJG136" s="7"/>
      <c r="DJH136" s="7"/>
      <c r="DJI136" s="7"/>
      <c r="DJJ136" s="7"/>
      <c r="DJK136" s="7"/>
      <c r="DJL136" s="7"/>
      <c r="DJM136" s="7"/>
      <c r="DJN136" s="7"/>
      <c r="DJO136" s="7"/>
      <c r="DJP136" s="7"/>
      <c r="DJQ136" s="7"/>
      <c r="DJR136" s="7"/>
      <c r="DJS136" s="7"/>
      <c r="DJT136" s="7"/>
      <c r="DJU136" s="7"/>
      <c r="DJV136" s="7"/>
      <c r="DJW136" s="7"/>
      <c r="DJX136" s="7"/>
      <c r="DJY136" s="7"/>
      <c r="DJZ136" s="7"/>
      <c r="DKA136" s="7"/>
      <c r="DKB136" s="7"/>
      <c r="DKC136" s="7"/>
      <c r="DKD136" s="7"/>
      <c r="DKE136" s="7"/>
      <c r="DKF136" s="7"/>
      <c r="DKG136" s="7"/>
      <c r="DKH136" s="7"/>
      <c r="DKI136" s="7"/>
      <c r="DKJ136" s="7"/>
      <c r="DKK136" s="7"/>
      <c r="DKL136" s="7"/>
      <c r="DKM136" s="7"/>
      <c r="DKN136" s="7"/>
      <c r="DKO136" s="7"/>
      <c r="DKP136" s="7"/>
      <c r="DKQ136" s="7"/>
      <c r="DKR136" s="7"/>
      <c r="DKS136" s="7"/>
      <c r="DKT136" s="7"/>
      <c r="DKU136" s="7"/>
      <c r="DKV136" s="7"/>
      <c r="DKW136" s="7"/>
      <c r="DKX136" s="7"/>
      <c r="DKY136" s="7"/>
      <c r="DKZ136" s="7"/>
      <c r="DLA136" s="7"/>
      <c r="DLB136" s="7"/>
      <c r="DLC136" s="7"/>
      <c r="DLD136" s="7"/>
      <c r="DLE136" s="7"/>
      <c r="DLF136" s="7"/>
      <c r="DLG136" s="7"/>
      <c r="DLH136" s="7"/>
      <c r="DLI136" s="7"/>
      <c r="DLJ136" s="7"/>
      <c r="DLK136" s="7"/>
      <c r="DLL136" s="7"/>
      <c r="DLM136" s="7"/>
      <c r="DLN136" s="7"/>
      <c r="DLO136" s="7"/>
      <c r="DLP136" s="7"/>
      <c r="DLQ136" s="7"/>
      <c r="DLR136" s="7"/>
      <c r="DLS136" s="7"/>
      <c r="DLT136" s="7"/>
      <c r="DLU136" s="7"/>
      <c r="DLV136" s="7"/>
      <c r="DLW136" s="7"/>
      <c r="DLX136" s="7"/>
      <c r="DLY136" s="7"/>
      <c r="DLZ136" s="7"/>
      <c r="DMA136" s="7"/>
      <c r="DMB136" s="7"/>
      <c r="DMC136" s="7"/>
      <c r="DMD136" s="7"/>
      <c r="DME136" s="7"/>
      <c r="DMF136" s="7"/>
      <c r="DMG136" s="7"/>
      <c r="DMH136" s="7"/>
      <c r="DMI136" s="7"/>
      <c r="DMJ136" s="7"/>
      <c r="DMK136" s="7"/>
      <c r="DML136" s="7"/>
      <c r="DMM136" s="7"/>
      <c r="DMN136" s="7"/>
      <c r="DMO136" s="7"/>
      <c r="DMP136" s="7"/>
      <c r="DMQ136" s="7"/>
      <c r="DMR136" s="7"/>
      <c r="DMS136" s="7"/>
      <c r="DMT136" s="7"/>
      <c r="DMU136" s="7"/>
      <c r="DMV136" s="7"/>
      <c r="DMW136" s="7"/>
      <c r="DMX136" s="7"/>
      <c r="DMY136" s="7"/>
      <c r="DMZ136" s="7"/>
      <c r="DNA136" s="7"/>
      <c r="DNB136" s="7"/>
      <c r="DNC136" s="7"/>
      <c r="DND136" s="7"/>
      <c r="DNE136" s="7"/>
      <c r="DNF136" s="7"/>
      <c r="DNG136" s="7"/>
      <c r="DNH136" s="7"/>
      <c r="DNI136" s="7"/>
      <c r="DNJ136" s="7"/>
      <c r="DNK136" s="7"/>
      <c r="DNL136" s="7"/>
      <c r="DNM136" s="7"/>
      <c r="DNN136" s="7"/>
      <c r="DNO136" s="7"/>
      <c r="DNP136" s="7"/>
      <c r="DNQ136" s="7"/>
      <c r="DNR136" s="7"/>
      <c r="DNS136" s="7"/>
      <c r="DNT136" s="7"/>
      <c r="DNU136" s="7"/>
      <c r="DNV136" s="7"/>
      <c r="DNW136" s="7"/>
      <c r="DNX136" s="7"/>
      <c r="DNY136" s="7"/>
      <c r="DNZ136" s="7"/>
      <c r="DOA136" s="7"/>
      <c r="DOB136" s="7"/>
      <c r="DOC136" s="7"/>
      <c r="DOD136" s="7"/>
      <c r="DOE136" s="7"/>
      <c r="DOF136" s="7"/>
      <c r="DOG136" s="7"/>
      <c r="DOH136" s="7"/>
      <c r="DOI136" s="7"/>
      <c r="DOJ136" s="7"/>
      <c r="DOK136" s="7"/>
      <c r="DOL136" s="7"/>
      <c r="DOM136" s="7"/>
      <c r="DON136" s="7"/>
      <c r="DOO136" s="7"/>
      <c r="DOP136" s="7"/>
      <c r="DOQ136" s="7"/>
      <c r="DOR136" s="7"/>
      <c r="DOS136" s="7"/>
      <c r="DOT136" s="7"/>
      <c r="DOU136" s="7"/>
      <c r="DOV136" s="7"/>
      <c r="DOW136" s="7"/>
      <c r="DOX136" s="7"/>
      <c r="DOY136" s="7"/>
      <c r="DOZ136" s="7"/>
      <c r="DPA136" s="7"/>
      <c r="DPB136" s="7"/>
      <c r="DPC136" s="7"/>
      <c r="DPD136" s="7"/>
      <c r="DPE136" s="7"/>
      <c r="DPF136" s="7"/>
      <c r="DPG136" s="7"/>
      <c r="DPH136" s="7"/>
      <c r="DPI136" s="7"/>
      <c r="DPJ136" s="7"/>
      <c r="DPK136" s="7"/>
      <c r="DPL136" s="7"/>
      <c r="DPM136" s="7"/>
      <c r="DPN136" s="7"/>
      <c r="DPO136" s="7"/>
      <c r="DPP136" s="7"/>
      <c r="DPQ136" s="7"/>
      <c r="DPR136" s="7"/>
      <c r="DPS136" s="7"/>
      <c r="DPT136" s="7"/>
      <c r="DPU136" s="7"/>
      <c r="DPV136" s="7"/>
      <c r="DPW136" s="7"/>
      <c r="DPX136" s="7"/>
      <c r="DPY136" s="7"/>
      <c r="DPZ136" s="7"/>
      <c r="DQA136" s="7"/>
      <c r="DQB136" s="7"/>
      <c r="DQC136" s="7"/>
      <c r="DQD136" s="7"/>
      <c r="DQE136" s="7"/>
      <c r="DQF136" s="7"/>
      <c r="DQG136" s="7"/>
      <c r="DQH136" s="7"/>
      <c r="DQI136" s="7"/>
      <c r="DQJ136" s="7"/>
      <c r="DQK136" s="7"/>
      <c r="DQL136" s="7"/>
      <c r="DQM136" s="7"/>
      <c r="DQN136" s="7"/>
      <c r="DQO136" s="7"/>
      <c r="DQP136" s="7"/>
      <c r="DQQ136" s="7"/>
      <c r="DQR136" s="7"/>
      <c r="DQS136" s="7"/>
      <c r="DQT136" s="7"/>
      <c r="DQU136" s="7"/>
      <c r="DQV136" s="7"/>
      <c r="DQW136" s="7"/>
      <c r="DQX136" s="7"/>
      <c r="DQY136" s="7"/>
      <c r="DQZ136" s="7"/>
      <c r="DRA136" s="7"/>
      <c r="DRB136" s="7"/>
      <c r="DRC136" s="7"/>
      <c r="DRD136" s="7"/>
      <c r="DRE136" s="7"/>
      <c r="DRF136" s="7"/>
      <c r="DRG136" s="7"/>
      <c r="DRH136" s="7"/>
      <c r="DRI136" s="7"/>
      <c r="DRJ136" s="7"/>
      <c r="DRK136" s="7"/>
      <c r="DRL136" s="7"/>
      <c r="DRM136" s="7"/>
      <c r="DRN136" s="7"/>
      <c r="DRO136" s="7"/>
      <c r="DRP136" s="7"/>
      <c r="DRQ136" s="7"/>
      <c r="DRR136" s="7"/>
      <c r="DRS136" s="7"/>
      <c r="DRT136" s="7"/>
      <c r="DRU136" s="7"/>
      <c r="DRV136" s="7"/>
      <c r="DRW136" s="7"/>
      <c r="DRX136" s="7"/>
      <c r="DRY136" s="7"/>
      <c r="DRZ136" s="7"/>
      <c r="DSA136" s="7"/>
      <c r="DSB136" s="7"/>
      <c r="DSC136" s="7"/>
      <c r="DSD136" s="7"/>
      <c r="DSE136" s="7"/>
      <c r="DSF136" s="7"/>
      <c r="DSG136" s="7"/>
      <c r="DSH136" s="7"/>
      <c r="DSI136" s="7"/>
      <c r="DSJ136" s="7"/>
      <c r="DSK136" s="7"/>
      <c r="DSL136" s="7"/>
      <c r="DSM136" s="7"/>
      <c r="DSN136" s="7"/>
      <c r="DSO136" s="7"/>
      <c r="DSP136" s="7"/>
      <c r="DSQ136" s="7"/>
      <c r="DSR136" s="7"/>
      <c r="DSS136" s="7"/>
      <c r="DST136" s="7"/>
      <c r="DSU136" s="7"/>
      <c r="DSV136" s="7"/>
      <c r="DSW136" s="7"/>
      <c r="DSX136" s="7"/>
      <c r="DSY136" s="7"/>
      <c r="DSZ136" s="7"/>
      <c r="DTA136" s="7"/>
      <c r="DTB136" s="7"/>
      <c r="DTC136" s="7"/>
      <c r="DTD136" s="7"/>
      <c r="DTE136" s="7"/>
      <c r="DTF136" s="7"/>
      <c r="DTG136" s="7"/>
      <c r="DTH136" s="7"/>
      <c r="DTI136" s="7"/>
      <c r="DTJ136" s="7"/>
      <c r="DTK136" s="7"/>
      <c r="DTL136" s="7"/>
      <c r="DTM136" s="7"/>
      <c r="DTN136" s="7"/>
      <c r="DTO136" s="7"/>
      <c r="DTP136" s="7"/>
      <c r="DTQ136" s="7"/>
      <c r="DTR136" s="7"/>
      <c r="DTS136" s="7"/>
      <c r="DTT136" s="7"/>
      <c r="DTU136" s="7"/>
      <c r="DTV136" s="7"/>
      <c r="DTW136" s="7"/>
      <c r="DTX136" s="7"/>
      <c r="DTY136" s="7"/>
      <c r="DTZ136" s="7"/>
      <c r="DUA136" s="7"/>
      <c r="DUB136" s="7"/>
      <c r="DUC136" s="7"/>
      <c r="DUD136" s="7"/>
      <c r="DUE136" s="7"/>
      <c r="DUF136" s="7"/>
      <c r="DUG136" s="7"/>
      <c r="DUH136" s="7"/>
      <c r="DUI136" s="7"/>
      <c r="DUJ136" s="7"/>
      <c r="DUK136" s="7"/>
      <c r="DUL136" s="7"/>
      <c r="DUM136" s="7"/>
      <c r="DUN136" s="7"/>
      <c r="DUO136" s="7"/>
      <c r="DUP136" s="7"/>
      <c r="DUQ136" s="7"/>
      <c r="DUR136" s="7"/>
      <c r="DUS136" s="7"/>
      <c r="DUT136" s="7"/>
      <c r="DUU136" s="7"/>
      <c r="DUV136" s="7"/>
      <c r="DUW136" s="7"/>
      <c r="DUX136" s="7"/>
      <c r="DUY136" s="7"/>
      <c r="DUZ136" s="7"/>
      <c r="DVA136" s="7"/>
      <c r="DVB136" s="7"/>
      <c r="DVC136" s="7"/>
      <c r="DVD136" s="7"/>
      <c r="DVE136" s="7"/>
      <c r="DVF136" s="7"/>
      <c r="DVG136" s="7"/>
      <c r="DVH136" s="7"/>
      <c r="DVI136" s="7"/>
      <c r="DVJ136" s="7"/>
      <c r="DVK136" s="7"/>
      <c r="DVL136" s="7"/>
      <c r="DVM136" s="7"/>
      <c r="DVN136" s="7"/>
      <c r="DVO136" s="7"/>
      <c r="DVP136" s="7"/>
      <c r="DVQ136" s="7"/>
      <c r="DVR136" s="7"/>
      <c r="DVS136" s="7"/>
      <c r="DVT136" s="7"/>
      <c r="DVU136" s="7"/>
      <c r="DVV136" s="7"/>
      <c r="DVW136" s="7"/>
      <c r="DVX136" s="7"/>
      <c r="DVY136" s="7"/>
      <c r="DVZ136" s="7"/>
      <c r="DWA136" s="7"/>
      <c r="DWB136" s="7"/>
      <c r="DWC136" s="7"/>
      <c r="DWD136" s="7"/>
      <c r="DWE136" s="7"/>
      <c r="DWF136" s="7"/>
      <c r="DWG136" s="7"/>
      <c r="DWH136" s="7"/>
      <c r="DWI136" s="7"/>
      <c r="DWJ136" s="7"/>
      <c r="DWK136" s="7"/>
      <c r="DWL136" s="7"/>
      <c r="DWM136" s="7"/>
      <c r="DWN136" s="7"/>
      <c r="DWO136" s="7"/>
      <c r="DWP136" s="7"/>
      <c r="DWQ136" s="7"/>
      <c r="DWR136" s="7"/>
      <c r="DWS136" s="7"/>
      <c r="DWT136" s="7"/>
      <c r="DWU136" s="7"/>
      <c r="DWV136" s="7"/>
      <c r="DWW136" s="7"/>
      <c r="DWX136" s="7"/>
      <c r="DWY136" s="7"/>
      <c r="DWZ136" s="7"/>
      <c r="DXA136" s="7"/>
      <c r="DXB136" s="7"/>
      <c r="DXC136" s="7"/>
      <c r="DXD136" s="7"/>
      <c r="DXE136" s="7"/>
      <c r="DXF136" s="7"/>
      <c r="DXG136" s="7"/>
      <c r="DXH136" s="7"/>
      <c r="DXI136" s="7"/>
      <c r="DXJ136" s="7"/>
      <c r="DXK136" s="7"/>
      <c r="DXL136" s="7"/>
      <c r="DXM136" s="7"/>
      <c r="DXN136" s="7"/>
      <c r="DXO136" s="7"/>
      <c r="DXP136" s="7"/>
      <c r="DXQ136" s="7"/>
      <c r="DXR136" s="7"/>
      <c r="DXS136" s="7"/>
      <c r="DXT136" s="7"/>
      <c r="DXU136" s="7"/>
      <c r="DXV136" s="7"/>
      <c r="DXW136" s="7"/>
      <c r="DXX136" s="7"/>
      <c r="DXY136" s="7"/>
      <c r="DXZ136" s="7"/>
      <c r="DYA136" s="7"/>
      <c r="DYB136" s="7"/>
      <c r="DYC136" s="7"/>
      <c r="DYD136" s="7"/>
      <c r="DYE136" s="7"/>
      <c r="DYF136" s="7"/>
      <c r="DYG136" s="7"/>
      <c r="DYH136" s="7"/>
      <c r="DYI136" s="7"/>
      <c r="DYJ136" s="7"/>
      <c r="DYK136" s="7"/>
      <c r="DYL136" s="7"/>
      <c r="DYM136" s="7"/>
      <c r="DYN136" s="7"/>
      <c r="DYO136" s="7"/>
      <c r="DYP136" s="7"/>
      <c r="DYQ136" s="7"/>
      <c r="DYR136" s="7"/>
      <c r="DYS136" s="7"/>
      <c r="DYT136" s="7"/>
      <c r="DYU136" s="7"/>
      <c r="DYV136" s="7"/>
      <c r="DYW136" s="7"/>
      <c r="DYX136" s="7"/>
      <c r="DYY136" s="7"/>
      <c r="DYZ136" s="7"/>
      <c r="DZA136" s="7"/>
      <c r="DZB136" s="7"/>
      <c r="DZC136" s="7"/>
      <c r="DZD136" s="7"/>
      <c r="DZE136" s="7"/>
      <c r="DZF136" s="7"/>
      <c r="DZG136" s="7"/>
      <c r="DZH136" s="7"/>
      <c r="DZI136" s="7"/>
      <c r="DZJ136" s="7"/>
      <c r="DZK136" s="7"/>
      <c r="DZL136" s="7"/>
      <c r="DZM136" s="7"/>
      <c r="DZN136" s="7"/>
      <c r="DZO136" s="7"/>
      <c r="DZP136" s="7"/>
      <c r="DZQ136" s="7"/>
      <c r="DZR136" s="7"/>
      <c r="DZS136" s="7"/>
      <c r="DZT136" s="7"/>
      <c r="DZU136" s="7"/>
      <c r="DZV136" s="7"/>
      <c r="DZW136" s="7"/>
      <c r="DZX136" s="7"/>
      <c r="DZY136" s="7"/>
      <c r="DZZ136" s="7"/>
      <c r="EAA136" s="7"/>
      <c r="EAB136" s="7"/>
      <c r="EAC136" s="7"/>
      <c r="EAD136" s="7"/>
      <c r="EAE136" s="7"/>
      <c r="EAF136" s="7"/>
      <c r="EAG136" s="7"/>
      <c r="EAH136" s="7"/>
      <c r="EAI136" s="7"/>
      <c r="EAJ136" s="7"/>
      <c r="EAK136" s="7"/>
      <c r="EAL136" s="7"/>
      <c r="EAM136" s="7"/>
      <c r="EAN136" s="7"/>
      <c r="EAO136" s="7"/>
      <c r="EAP136" s="7"/>
      <c r="EAQ136" s="7"/>
      <c r="EAR136" s="7"/>
      <c r="EAS136" s="7"/>
      <c r="EAT136" s="7"/>
      <c r="EAU136" s="7"/>
      <c r="EAV136" s="7"/>
      <c r="EAW136" s="7"/>
      <c r="EAX136" s="7"/>
      <c r="EAY136" s="7"/>
      <c r="EAZ136" s="7"/>
      <c r="EBA136" s="7"/>
      <c r="EBB136" s="7"/>
      <c r="EBC136" s="7"/>
      <c r="EBD136" s="7"/>
      <c r="EBE136" s="7"/>
      <c r="EBF136" s="7"/>
      <c r="EBG136" s="7"/>
      <c r="EBH136" s="7"/>
      <c r="EBI136" s="7"/>
      <c r="EBJ136" s="7"/>
      <c r="EBK136" s="7"/>
      <c r="EBL136" s="7"/>
      <c r="EBM136" s="7"/>
      <c r="EBN136" s="7"/>
      <c r="EBO136" s="7"/>
      <c r="EBP136" s="7"/>
      <c r="EBQ136" s="7"/>
      <c r="EBR136" s="7"/>
      <c r="EBS136" s="7"/>
      <c r="EBT136" s="7"/>
      <c r="EBU136" s="7"/>
      <c r="EBV136" s="7"/>
      <c r="EBW136" s="7"/>
      <c r="EBX136" s="7"/>
      <c r="EBY136" s="7"/>
      <c r="EBZ136" s="7"/>
      <c r="ECA136" s="7"/>
      <c r="ECB136" s="7"/>
      <c r="ECC136" s="7"/>
      <c r="ECD136" s="7"/>
      <c r="ECE136" s="7"/>
      <c r="ECF136" s="7"/>
      <c r="ECG136" s="7"/>
      <c r="ECH136" s="7"/>
      <c r="ECI136" s="7"/>
      <c r="ECJ136" s="7"/>
      <c r="ECK136" s="7"/>
      <c r="ECL136" s="7"/>
      <c r="ECM136" s="7"/>
      <c r="ECN136" s="7"/>
      <c r="ECO136" s="7"/>
      <c r="ECP136" s="7"/>
      <c r="ECQ136" s="7"/>
      <c r="ECR136" s="7"/>
      <c r="ECS136" s="7"/>
      <c r="ECT136" s="7"/>
      <c r="ECU136" s="7"/>
      <c r="ECV136" s="7"/>
      <c r="ECW136" s="7"/>
      <c r="ECX136" s="7"/>
      <c r="ECY136" s="7"/>
      <c r="ECZ136" s="7"/>
      <c r="EDA136" s="7"/>
      <c r="EDB136" s="7"/>
      <c r="EDC136" s="7"/>
      <c r="EDD136" s="7"/>
      <c r="EDE136" s="7"/>
      <c r="EDF136" s="7"/>
      <c r="EDG136" s="7"/>
      <c r="EDH136" s="7"/>
      <c r="EDI136" s="7"/>
      <c r="EDJ136" s="7"/>
      <c r="EDK136" s="7"/>
      <c r="EDL136" s="7"/>
      <c r="EDM136" s="7"/>
      <c r="EDN136" s="7"/>
      <c r="EDO136" s="7"/>
      <c r="EDP136" s="7"/>
      <c r="EDQ136" s="7"/>
      <c r="EDR136" s="7"/>
      <c r="EDS136" s="7"/>
      <c r="EDT136" s="7"/>
      <c r="EDU136" s="7"/>
      <c r="EDV136" s="7"/>
      <c r="EDW136" s="7"/>
      <c r="EDX136" s="7"/>
      <c r="EDY136" s="7"/>
      <c r="EDZ136" s="7"/>
      <c r="EEA136" s="7"/>
      <c r="EEB136" s="7"/>
      <c r="EEC136" s="7"/>
      <c r="EED136" s="7"/>
      <c r="EEE136" s="7"/>
      <c r="EEF136" s="7"/>
      <c r="EEG136" s="7"/>
      <c r="EEH136" s="7"/>
      <c r="EEI136" s="7"/>
      <c r="EEJ136" s="7"/>
      <c r="EEK136" s="7"/>
      <c r="EEL136" s="7"/>
      <c r="EEM136" s="7"/>
      <c r="EEN136" s="7"/>
      <c r="EEO136" s="7"/>
      <c r="EEP136" s="7"/>
      <c r="EEQ136" s="7"/>
      <c r="EER136" s="7"/>
      <c r="EES136" s="7"/>
      <c r="EET136" s="7"/>
      <c r="EEU136" s="7"/>
      <c r="EEV136" s="7"/>
      <c r="EEW136" s="7"/>
      <c r="EEX136" s="7"/>
      <c r="EEY136" s="7"/>
      <c r="EEZ136" s="7"/>
      <c r="EFA136" s="7"/>
      <c r="EFB136" s="7"/>
      <c r="EFC136" s="7"/>
      <c r="EFD136" s="7"/>
      <c r="EFE136" s="7"/>
      <c r="EFF136" s="7"/>
      <c r="EFG136" s="7"/>
      <c r="EFH136" s="7"/>
      <c r="EFI136" s="7"/>
      <c r="EFJ136" s="7"/>
      <c r="EFK136" s="7"/>
      <c r="EFL136" s="7"/>
      <c r="EFM136" s="7"/>
      <c r="EFN136" s="7"/>
      <c r="EFO136" s="7"/>
      <c r="EFP136" s="7"/>
      <c r="EFQ136" s="7"/>
      <c r="EFR136" s="7"/>
      <c r="EFS136" s="7"/>
      <c r="EFT136" s="7"/>
      <c r="EFU136" s="7"/>
      <c r="EFV136" s="7"/>
      <c r="EFW136" s="7"/>
      <c r="EFX136" s="7"/>
      <c r="EFY136" s="7"/>
      <c r="EFZ136" s="7"/>
      <c r="EGA136" s="7"/>
      <c r="EGB136" s="7"/>
      <c r="EGC136" s="7"/>
      <c r="EGD136" s="7"/>
      <c r="EGE136" s="7"/>
      <c r="EGF136" s="7"/>
      <c r="EGG136" s="7"/>
      <c r="EGH136" s="7"/>
      <c r="EGI136" s="7"/>
      <c r="EGJ136" s="7"/>
      <c r="EGK136" s="7"/>
      <c r="EGL136" s="7"/>
      <c r="EGM136" s="7"/>
      <c r="EGN136" s="7"/>
      <c r="EGO136" s="7"/>
      <c r="EGP136" s="7"/>
      <c r="EGQ136" s="7"/>
      <c r="EGR136" s="7"/>
      <c r="EGS136" s="7"/>
      <c r="EGT136" s="7"/>
      <c r="EGU136" s="7"/>
      <c r="EGV136" s="7"/>
      <c r="EGW136" s="7"/>
      <c r="EGX136" s="7"/>
      <c r="EGY136" s="7"/>
      <c r="EGZ136" s="7"/>
      <c r="EHA136" s="7"/>
      <c r="EHB136" s="7"/>
      <c r="EHC136" s="7"/>
      <c r="EHD136" s="7"/>
      <c r="EHE136" s="7"/>
      <c r="EHF136" s="7"/>
      <c r="EHG136" s="7"/>
      <c r="EHH136" s="7"/>
      <c r="EHI136" s="7"/>
      <c r="EHJ136" s="7"/>
      <c r="EHK136" s="7"/>
      <c r="EHL136" s="7"/>
      <c r="EHM136" s="7"/>
      <c r="EHN136" s="7"/>
      <c r="EHO136" s="7"/>
      <c r="EHP136" s="7"/>
      <c r="EHQ136" s="7"/>
      <c r="EHR136" s="7"/>
      <c r="EHS136" s="7"/>
      <c r="EHT136" s="7"/>
      <c r="EHU136" s="7"/>
      <c r="EHV136" s="7"/>
      <c r="EHW136" s="7"/>
      <c r="EHX136" s="7"/>
      <c r="EHY136" s="7"/>
      <c r="EHZ136" s="7"/>
      <c r="EIA136" s="7"/>
      <c r="EIB136" s="7"/>
      <c r="EIC136" s="7"/>
      <c r="EID136" s="7"/>
      <c r="EIE136" s="7"/>
      <c r="EIF136" s="7"/>
      <c r="EIG136" s="7"/>
      <c r="EIH136" s="7"/>
      <c r="EII136" s="7"/>
      <c r="EIJ136" s="7"/>
      <c r="EIK136" s="7"/>
      <c r="EIL136" s="7"/>
      <c r="EIM136" s="7"/>
      <c r="EIN136" s="7"/>
      <c r="EIO136" s="7"/>
      <c r="EIP136" s="7"/>
      <c r="EIQ136" s="7"/>
      <c r="EIR136" s="7"/>
      <c r="EIS136" s="7"/>
      <c r="EIT136" s="7"/>
      <c r="EIU136" s="7"/>
      <c r="EIV136" s="7"/>
      <c r="EIW136" s="7"/>
      <c r="EIX136" s="7"/>
      <c r="EIY136" s="7"/>
      <c r="EIZ136" s="7"/>
      <c r="EJA136" s="7"/>
      <c r="EJB136" s="7"/>
      <c r="EJC136" s="7"/>
      <c r="EJD136" s="7"/>
      <c r="EJE136" s="7"/>
      <c r="EJF136" s="7"/>
      <c r="EJG136" s="7"/>
      <c r="EJH136" s="7"/>
      <c r="EJI136" s="7"/>
      <c r="EJJ136" s="7"/>
      <c r="EJK136" s="7"/>
      <c r="EJL136" s="7"/>
      <c r="EJM136" s="7"/>
      <c r="EJN136" s="7"/>
      <c r="EJO136" s="7"/>
      <c r="EJP136" s="7"/>
      <c r="EJQ136" s="7"/>
      <c r="EJR136" s="7"/>
      <c r="EJS136" s="7"/>
      <c r="EJT136" s="7"/>
      <c r="EJU136" s="7"/>
      <c r="EJV136" s="7"/>
      <c r="EJW136" s="7"/>
      <c r="EJX136" s="7"/>
      <c r="EJY136" s="7"/>
      <c r="EJZ136" s="7"/>
      <c r="EKA136" s="7"/>
      <c r="EKB136" s="7"/>
      <c r="EKC136" s="7"/>
      <c r="EKD136" s="7"/>
      <c r="EKE136" s="7"/>
      <c r="EKF136" s="7"/>
      <c r="EKG136" s="7"/>
      <c r="EKH136" s="7"/>
      <c r="EKI136" s="7"/>
      <c r="EKJ136" s="7"/>
      <c r="EKK136" s="7"/>
      <c r="EKL136" s="7"/>
      <c r="EKM136" s="7"/>
      <c r="EKN136" s="7"/>
      <c r="EKO136" s="7"/>
      <c r="EKP136" s="7"/>
      <c r="EKQ136" s="7"/>
      <c r="EKR136" s="7"/>
      <c r="EKS136" s="7"/>
      <c r="EKT136" s="7"/>
      <c r="EKU136" s="7"/>
      <c r="EKV136" s="7"/>
      <c r="EKW136" s="7"/>
      <c r="EKX136" s="7"/>
      <c r="EKY136" s="7"/>
      <c r="EKZ136" s="7"/>
      <c r="ELA136" s="7"/>
      <c r="ELB136" s="7"/>
      <c r="ELC136" s="7"/>
      <c r="ELD136" s="7"/>
      <c r="ELE136" s="7"/>
      <c r="ELF136" s="7"/>
      <c r="ELG136" s="7"/>
      <c r="ELH136" s="7"/>
      <c r="ELI136" s="7"/>
      <c r="ELJ136" s="7"/>
      <c r="ELK136" s="7"/>
      <c r="ELL136" s="7"/>
      <c r="ELM136" s="7"/>
      <c r="ELN136" s="7"/>
      <c r="ELO136" s="7"/>
      <c r="ELP136" s="7"/>
      <c r="ELQ136" s="7"/>
      <c r="ELR136" s="7"/>
      <c r="ELS136" s="7"/>
      <c r="ELT136" s="7"/>
      <c r="ELU136" s="7"/>
      <c r="ELV136" s="7"/>
      <c r="ELW136" s="7"/>
      <c r="ELX136" s="7"/>
      <c r="ELY136" s="7"/>
      <c r="ELZ136" s="7"/>
      <c r="EMA136" s="7"/>
      <c r="EMB136" s="7"/>
      <c r="EMC136" s="7"/>
      <c r="EMD136" s="7"/>
      <c r="EME136" s="7"/>
      <c r="EMF136" s="7"/>
      <c r="EMG136" s="7"/>
      <c r="EMH136" s="7"/>
      <c r="EMI136" s="7"/>
      <c r="EMJ136" s="7"/>
      <c r="EMK136" s="7"/>
      <c r="EML136" s="7"/>
      <c r="EMM136" s="7"/>
      <c r="EMN136" s="7"/>
      <c r="EMO136" s="7"/>
      <c r="EMP136" s="7"/>
      <c r="EMQ136" s="7"/>
      <c r="EMR136" s="7"/>
      <c r="EMS136" s="7"/>
      <c r="EMT136" s="7"/>
      <c r="EMU136" s="7"/>
      <c r="EMV136" s="7"/>
      <c r="EMW136" s="7"/>
      <c r="EMX136" s="7"/>
      <c r="EMY136" s="7"/>
      <c r="EMZ136" s="7"/>
      <c r="ENA136" s="7"/>
      <c r="ENB136" s="7"/>
      <c r="ENC136" s="7"/>
      <c r="END136" s="7"/>
      <c r="ENE136" s="7"/>
      <c r="ENF136" s="7"/>
      <c r="ENG136" s="7"/>
      <c r="ENH136" s="7"/>
      <c r="ENI136" s="7"/>
      <c r="ENJ136" s="7"/>
      <c r="ENK136" s="7"/>
      <c r="ENL136" s="7"/>
      <c r="ENM136" s="7"/>
      <c r="ENN136" s="7"/>
      <c r="ENO136" s="7"/>
      <c r="ENP136" s="7"/>
      <c r="ENQ136" s="7"/>
      <c r="ENR136" s="7"/>
      <c r="ENS136" s="7"/>
      <c r="ENT136" s="7"/>
      <c r="ENU136" s="7"/>
      <c r="ENV136" s="7"/>
      <c r="ENW136" s="7"/>
      <c r="ENX136" s="7"/>
      <c r="ENY136" s="7"/>
      <c r="ENZ136" s="7"/>
      <c r="EOA136" s="7"/>
      <c r="EOB136" s="7"/>
      <c r="EOC136" s="7"/>
      <c r="EOD136" s="7"/>
      <c r="EOE136" s="7"/>
      <c r="EOF136" s="7"/>
      <c r="EOG136" s="7"/>
      <c r="EOH136" s="7"/>
      <c r="EOI136" s="7"/>
      <c r="EOJ136" s="7"/>
      <c r="EOK136" s="7"/>
      <c r="EOL136" s="7"/>
      <c r="EOM136" s="7"/>
      <c r="EON136" s="7"/>
      <c r="EOO136" s="7"/>
      <c r="EOP136" s="7"/>
      <c r="EOQ136" s="7"/>
      <c r="EOR136" s="7"/>
      <c r="EOS136" s="7"/>
      <c r="EOT136" s="7"/>
      <c r="EOU136" s="7"/>
      <c r="EOV136" s="7"/>
      <c r="EOW136" s="7"/>
      <c r="EOX136" s="7"/>
      <c r="EOY136" s="7"/>
      <c r="EOZ136" s="7"/>
      <c r="EPA136" s="7"/>
      <c r="EPB136" s="7"/>
      <c r="EPC136" s="7"/>
      <c r="EPD136" s="7"/>
      <c r="EPE136" s="7"/>
      <c r="EPF136" s="7"/>
      <c r="EPG136" s="7"/>
      <c r="EPH136" s="7"/>
      <c r="EPI136" s="7"/>
      <c r="EPJ136" s="7"/>
      <c r="EPK136" s="7"/>
      <c r="EPL136" s="7"/>
      <c r="EPM136" s="7"/>
      <c r="EPN136" s="7"/>
      <c r="EPO136" s="7"/>
      <c r="EPP136" s="7"/>
      <c r="EPQ136" s="7"/>
      <c r="EPR136" s="7"/>
      <c r="EPS136" s="7"/>
      <c r="EPT136" s="7"/>
      <c r="EPU136" s="7"/>
      <c r="EPV136" s="7"/>
      <c r="EPW136" s="7"/>
      <c r="EPX136" s="7"/>
      <c r="EPY136" s="7"/>
      <c r="EPZ136" s="7"/>
      <c r="EQA136" s="7"/>
      <c r="EQB136" s="7"/>
      <c r="EQC136" s="7"/>
      <c r="EQD136" s="7"/>
      <c r="EQE136" s="7"/>
      <c r="EQF136" s="7"/>
      <c r="EQG136" s="7"/>
      <c r="EQH136" s="7"/>
      <c r="EQI136" s="7"/>
      <c r="EQJ136" s="7"/>
      <c r="EQK136" s="7"/>
      <c r="EQL136" s="7"/>
      <c r="EQM136" s="7"/>
      <c r="EQN136" s="7"/>
      <c r="EQO136" s="7"/>
      <c r="EQP136" s="7"/>
      <c r="EQQ136" s="7"/>
      <c r="EQR136" s="7"/>
      <c r="EQS136" s="7"/>
      <c r="EQT136" s="7"/>
      <c r="EQU136" s="7"/>
      <c r="EQV136" s="7"/>
      <c r="EQW136" s="7"/>
      <c r="EQX136" s="7"/>
      <c r="EQY136" s="7"/>
      <c r="EQZ136" s="7"/>
      <c r="ERA136" s="7"/>
      <c r="ERB136" s="7"/>
      <c r="ERC136" s="7"/>
      <c r="ERD136" s="7"/>
      <c r="ERE136" s="7"/>
      <c r="ERF136" s="7"/>
      <c r="ERG136" s="7"/>
      <c r="ERH136" s="7"/>
      <c r="ERI136" s="7"/>
      <c r="ERJ136" s="7"/>
      <c r="ERK136" s="7"/>
      <c r="ERL136" s="7"/>
      <c r="ERM136" s="7"/>
      <c r="ERN136" s="7"/>
      <c r="ERO136" s="7"/>
      <c r="ERP136" s="7"/>
      <c r="ERQ136" s="7"/>
      <c r="ERR136" s="7"/>
      <c r="ERS136" s="7"/>
      <c r="ERT136" s="7"/>
      <c r="ERU136" s="7"/>
      <c r="ERV136" s="7"/>
      <c r="ERW136" s="7"/>
      <c r="ERX136" s="7"/>
      <c r="ERY136" s="7"/>
      <c r="ERZ136" s="7"/>
      <c r="ESA136" s="7"/>
      <c r="ESB136" s="7"/>
      <c r="ESC136" s="7"/>
      <c r="ESD136" s="7"/>
      <c r="ESE136" s="7"/>
      <c r="ESF136" s="7"/>
      <c r="ESG136" s="7"/>
      <c r="ESH136" s="7"/>
      <c r="ESI136" s="7"/>
      <c r="ESJ136" s="7"/>
      <c r="ESK136" s="7"/>
      <c r="ESL136" s="7"/>
      <c r="ESM136" s="7"/>
      <c r="ESN136" s="7"/>
      <c r="ESO136" s="7"/>
      <c r="ESP136" s="7"/>
      <c r="ESQ136" s="7"/>
      <c r="ESR136" s="7"/>
      <c r="ESS136" s="7"/>
      <c r="EST136" s="7"/>
      <c r="ESU136" s="7"/>
      <c r="ESV136" s="7"/>
      <c r="ESW136" s="7"/>
      <c r="ESX136" s="7"/>
      <c r="ESY136" s="7"/>
      <c r="ESZ136" s="7"/>
      <c r="ETA136" s="7"/>
      <c r="ETB136" s="7"/>
      <c r="ETC136" s="7"/>
      <c r="ETD136" s="7"/>
      <c r="ETE136" s="7"/>
      <c r="ETF136" s="7"/>
      <c r="ETG136" s="7"/>
      <c r="ETH136" s="7"/>
      <c r="ETI136" s="7"/>
      <c r="ETJ136" s="7"/>
      <c r="ETK136" s="7"/>
      <c r="ETL136" s="7"/>
      <c r="ETM136" s="7"/>
      <c r="ETN136" s="7"/>
      <c r="ETO136" s="7"/>
      <c r="ETP136" s="7"/>
      <c r="ETQ136" s="7"/>
      <c r="ETR136" s="7"/>
      <c r="ETS136" s="7"/>
      <c r="ETT136" s="7"/>
      <c r="ETU136" s="7"/>
      <c r="ETV136" s="7"/>
      <c r="ETW136" s="7"/>
      <c r="ETX136" s="7"/>
      <c r="ETY136" s="7"/>
      <c r="ETZ136" s="7"/>
      <c r="EUA136" s="7"/>
      <c r="EUB136" s="7"/>
      <c r="EUC136" s="7"/>
      <c r="EUD136" s="7"/>
      <c r="EUE136" s="7"/>
      <c r="EUF136" s="7"/>
      <c r="EUG136" s="7"/>
      <c r="EUH136" s="7"/>
      <c r="EUI136" s="7"/>
      <c r="EUJ136" s="7"/>
      <c r="EUK136" s="7"/>
      <c r="EUL136" s="7"/>
      <c r="EUM136" s="7"/>
      <c r="EUN136" s="7"/>
      <c r="EUO136" s="7"/>
      <c r="EUP136" s="7"/>
      <c r="EUQ136" s="7"/>
      <c r="EUR136" s="7"/>
      <c r="EUS136" s="7"/>
      <c r="EUT136" s="7"/>
      <c r="EUU136" s="7"/>
      <c r="EUV136" s="7"/>
      <c r="EUW136" s="7"/>
      <c r="EUX136" s="7"/>
      <c r="EUY136" s="7"/>
      <c r="EUZ136" s="7"/>
      <c r="EVA136" s="7"/>
      <c r="EVB136" s="7"/>
      <c r="EVC136" s="7"/>
      <c r="EVD136" s="7"/>
      <c r="EVE136" s="7"/>
      <c r="EVF136" s="7"/>
      <c r="EVG136" s="7"/>
      <c r="EVH136" s="7"/>
      <c r="EVI136" s="7"/>
      <c r="EVJ136" s="7"/>
      <c r="EVK136" s="7"/>
      <c r="EVL136" s="7"/>
      <c r="EVM136" s="7"/>
      <c r="EVN136" s="7"/>
      <c r="EVO136" s="7"/>
      <c r="EVP136" s="7"/>
      <c r="EVQ136" s="7"/>
      <c r="EVR136" s="7"/>
      <c r="EVS136" s="7"/>
      <c r="EVT136" s="7"/>
      <c r="EVU136" s="7"/>
      <c r="EVV136" s="7"/>
      <c r="EVW136" s="7"/>
      <c r="EVX136" s="7"/>
      <c r="EVY136" s="7"/>
      <c r="EVZ136" s="7"/>
      <c r="EWA136" s="7"/>
      <c r="EWB136" s="7"/>
      <c r="EWC136" s="7"/>
      <c r="EWD136" s="7"/>
      <c r="EWE136" s="7"/>
      <c r="EWF136" s="7"/>
      <c r="EWG136" s="7"/>
      <c r="EWH136" s="7"/>
      <c r="EWI136" s="7"/>
      <c r="EWJ136" s="7"/>
      <c r="EWK136" s="7"/>
      <c r="EWL136" s="7"/>
      <c r="EWM136" s="7"/>
      <c r="EWN136" s="7"/>
      <c r="EWO136" s="7"/>
      <c r="EWP136" s="7"/>
      <c r="EWQ136" s="7"/>
      <c r="EWR136" s="7"/>
      <c r="EWS136" s="7"/>
      <c r="EWT136" s="7"/>
      <c r="EWU136" s="7"/>
      <c r="EWV136" s="7"/>
      <c r="EWW136" s="7"/>
      <c r="EWX136" s="7"/>
      <c r="EWY136" s="7"/>
      <c r="EWZ136" s="7"/>
      <c r="EXA136" s="7"/>
      <c r="EXB136" s="7"/>
      <c r="EXC136" s="7"/>
      <c r="EXD136" s="7"/>
      <c r="EXE136" s="7"/>
      <c r="EXF136" s="7"/>
      <c r="EXG136" s="7"/>
      <c r="EXH136" s="7"/>
      <c r="EXI136" s="7"/>
      <c r="EXJ136" s="7"/>
      <c r="EXK136" s="7"/>
      <c r="EXL136" s="7"/>
      <c r="EXM136" s="7"/>
      <c r="EXN136" s="7"/>
      <c r="EXO136" s="7"/>
      <c r="EXP136" s="7"/>
      <c r="EXQ136" s="7"/>
      <c r="EXR136" s="7"/>
      <c r="EXS136" s="7"/>
      <c r="EXT136" s="7"/>
      <c r="EXU136" s="7"/>
      <c r="EXV136" s="7"/>
      <c r="EXW136" s="7"/>
      <c r="EXX136" s="7"/>
      <c r="EXY136" s="7"/>
      <c r="EXZ136" s="7"/>
      <c r="EYA136" s="7"/>
      <c r="EYB136" s="7"/>
      <c r="EYC136" s="7"/>
      <c r="EYD136" s="7"/>
      <c r="EYE136" s="7"/>
      <c r="EYF136" s="7"/>
      <c r="EYG136" s="7"/>
      <c r="EYH136" s="7"/>
      <c r="EYI136" s="7"/>
      <c r="EYJ136" s="7"/>
      <c r="EYK136" s="7"/>
      <c r="EYL136" s="7"/>
      <c r="EYM136" s="7"/>
      <c r="EYN136" s="7"/>
      <c r="EYO136" s="7"/>
      <c r="EYP136" s="7"/>
      <c r="EYQ136" s="7"/>
      <c r="EYR136" s="7"/>
      <c r="EYS136" s="7"/>
      <c r="EYT136" s="7"/>
      <c r="EYU136" s="7"/>
      <c r="EYV136" s="7"/>
      <c r="EYW136" s="7"/>
      <c r="EYX136" s="7"/>
      <c r="EYY136" s="7"/>
      <c r="EYZ136" s="7"/>
      <c r="EZA136" s="7"/>
      <c r="EZB136" s="7"/>
      <c r="EZC136" s="7"/>
      <c r="EZD136" s="7"/>
      <c r="EZE136" s="7"/>
      <c r="EZF136" s="7"/>
      <c r="EZG136" s="7"/>
      <c r="EZH136" s="7"/>
      <c r="EZI136" s="7"/>
      <c r="EZJ136" s="7"/>
      <c r="EZK136" s="7"/>
      <c r="EZL136" s="7"/>
      <c r="EZM136" s="7"/>
      <c r="EZN136" s="7"/>
      <c r="EZO136" s="7"/>
      <c r="EZP136" s="7"/>
      <c r="EZQ136" s="7"/>
      <c r="EZR136" s="7"/>
      <c r="EZS136" s="7"/>
      <c r="EZT136" s="7"/>
      <c r="EZU136" s="7"/>
      <c r="EZV136" s="7"/>
      <c r="EZW136" s="7"/>
      <c r="EZX136" s="7"/>
      <c r="EZY136" s="7"/>
      <c r="EZZ136" s="7"/>
      <c r="FAA136" s="7"/>
      <c r="FAB136" s="7"/>
      <c r="FAC136" s="7"/>
      <c r="FAD136" s="7"/>
      <c r="FAE136" s="7"/>
      <c r="FAF136" s="7"/>
      <c r="FAG136" s="7"/>
      <c r="FAH136" s="7"/>
      <c r="FAI136" s="7"/>
      <c r="FAJ136" s="7"/>
      <c r="FAK136" s="7"/>
      <c r="FAL136" s="7"/>
      <c r="FAM136" s="7"/>
      <c r="FAN136" s="7"/>
      <c r="FAO136" s="7"/>
      <c r="FAP136" s="7"/>
      <c r="FAQ136" s="7"/>
      <c r="FAR136" s="7"/>
      <c r="FAS136" s="7"/>
      <c r="FAT136" s="7"/>
      <c r="FAU136" s="7"/>
      <c r="FAV136" s="7"/>
      <c r="FAW136" s="7"/>
      <c r="FAX136" s="7"/>
      <c r="FAY136" s="7"/>
      <c r="FAZ136" s="7"/>
      <c r="FBA136" s="7"/>
      <c r="FBB136" s="7"/>
      <c r="FBC136" s="7"/>
      <c r="FBD136" s="7"/>
      <c r="FBE136" s="7"/>
      <c r="FBF136" s="7"/>
      <c r="FBG136" s="7"/>
      <c r="FBH136" s="7"/>
      <c r="FBI136" s="7"/>
      <c r="FBJ136" s="7"/>
      <c r="FBK136" s="7"/>
      <c r="FBL136" s="7"/>
      <c r="FBM136" s="7"/>
      <c r="FBN136" s="7"/>
      <c r="FBO136" s="7"/>
      <c r="FBP136" s="7"/>
      <c r="FBQ136" s="7"/>
      <c r="FBR136" s="7"/>
      <c r="FBS136" s="7"/>
      <c r="FBT136" s="7"/>
      <c r="FBU136" s="7"/>
      <c r="FBV136" s="7"/>
      <c r="FBW136" s="7"/>
      <c r="FBX136" s="7"/>
      <c r="FBY136" s="7"/>
      <c r="FBZ136" s="7"/>
      <c r="FCA136" s="7"/>
      <c r="FCB136" s="7"/>
      <c r="FCC136" s="7"/>
      <c r="FCD136" s="7"/>
      <c r="FCE136" s="7"/>
      <c r="FCF136" s="7"/>
      <c r="FCG136" s="7"/>
      <c r="FCH136" s="7"/>
      <c r="FCI136" s="7"/>
      <c r="FCJ136" s="7"/>
      <c r="FCK136" s="7"/>
      <c r="FCL136" s="7"/>
      <c r="FCM136" s="7"/>
      <c r="FCN136" s="7"/>
      <c r="FCO136" s="7"/>
      <c r="FCP136" s="7"/>
      <c r="FCQ136" s="7"/>
      <c r="FCR136" s="7"/>
      <c r="FCS136" s="7"/>
      <c r="FCT136" s="7"/>
      <c r="FCU136" s="7"/>
      <c r="FCV136" s="7"/>
      <c r="FCW136" s="7"/>
      <c r="FCX136" s="7"/>
      <c r="FCY136" s="7"/>
      <c r="FCZ136" s="7"/>
      <c r="FDA136" s="7"/>
      <c r="FDB136" s="7"/>
      <c r="FDC136" s="7"/>
      <c r="FDD136" s="7"/>
      <c r="FDE136" s="7"/>
      <c r="FDF136" s="7"/>
      <c r="FDG136" s="7"/>
      <c r="FDH136" s="7"/>
      <c r="FDI136" s="7"/>
      <c r="FDJ136" s="7"/>
      <c r="FDK136" s="7"/>
      <c r="FDL136" s="7"/>
      <c r="FDM136" s="7"/>
      <c r="FDN136" s="7"/>
      <c r="FDO136" s="7"/>
      <c r="FDP136" s="7"/>
      <c r="FDQ136" s="7"/>
      <c r="FDR136" s="7"/>
      <c r="FDS136" s="7"/>
      <c r="FDT136" s="7"/>
      <c r="FDU136" s="7"/>
      <c r="FDV136" s="7"/>
      <c r="FDW136" s="7"/>
      <c r="FDX136" s="7"/>
      <c r="FDY136" s="7"/>
      <c r="FDZ136" s="7"/>
      <c r="FEA136" s="7"/>
      <c r="FEB136" s="7"/>
      <c r="FEC136" s="7"/>
      <c r="FED136" s="7"/>
      <c r="FEE136" s="7"/>
      <c r="FEF136" s="7"/>
      <c r="FEG136" s="7"/>
      <c r="FEH136" s="7"/>
      <c r="FEI136" s="7"/>
      <c r="FEJ136" s="7"/>
      <c r="FEK136" s="7"/>
      <c r="FEL136" s="7"/>
      <c r="FEM136" s="7"/>
      <c r="FEN136" s="7"/>
      <c r="FEO136" s="7"/>
      <c r="FEP136" s="7"/>
      <c r="FEQ136" s="7"/>
      <c r="FER136" s="7"/>
      <c r="FES136" s="7"/>
      <c r="FET136" s="7"/>
      <c r="FEU136" s="7"/>
      <c r="FEV136" s="7"/>
      <c r="FEW136" s="7"/>
      <c r="FEX136" s="7"/>
      <c r="FEY136" s="7"/>
      <c r="FEZ136" s="7"/>
      <c r="FFA136" s="7"/>
      <c r="FFB136" s="7"/>
      <c r="FFC136" s="7"/>
      <c r="FFD136" s="7"/>
      <c r="FFE136" s="7"/>
      <c r="FFF136" s="7"/>
      <c r="FFG136" s="7"/>
      <c r="FFH136" s="7"/>
      <c r="FFI136" s="7"/>
      <c r="FFJ136" s="7"/>
      <c r="FFK136" s="7"/>
      <c r="FFL136" s="7"/>
      <c r="FFM136" s="7"/>
      <c r="FFN136" s="7"/>
      <c r="FFO136" s="7"/>
      <c r="FFP136" s="7"/>
      <c r="FFQ136" s="7"/>
      <c r="FFR136" s="7"/>
      <c r="FFS136" s="7"/>
      <c r="FFT136" s="7"/>
      <c r="FFU136" s="7"/>
      <c r="FFV136" s="7"/>
      <c r="FFW136" s="7"/>
      <c r="FFX136" s="7"/>
      <c r="FFY136" s="7"/>
      <c r="FFZ136" s="7"/>
      <c r="FGA136" s="7"/>
      <c r="FGB136" s="7"/>
      <c r="FGC136" s="7"/>
      <c r="FGD136" s="7"/>
      <c r="FGE136" s="7"/>
      <c r="FGF136" s="7"/>
      <c r="FGG136" s="7"/>
      <c r="FGH136" s="7"/>
      <c r="FGI136" s="7"/>
      <c r="FGJ136" s="7"/>
      <c r="FGK136" s="7"/>
      <c r="FGL136" s="7"/>
      <c r="FGM136" s="7"/>
      <c r="FGN136" s="7"/>
      <c r="FGO136" s="7"/>
      <c r="FGP136" s="7"/>
      <c r="FGQ136" s="7"/>
      <c r="FGR136" s="7"/>
      <c r="FGS136" s="7"/>
      <c r="FGT136" s="7"/>
      <c r="FGU136" s="7"/>
      <c r="FGV136" s="7"/>
      <c r="FGW136" s="7"/>
      <c r="FGX136" s="7"/>
      <c r="FGY136" s="7"/>
      <c r="FGZ136" s="7"/>
      <c r="FHA136" s="7"/>
      <c r="FHB136" s="7"/>
      <c r="FHC136" s="7"/>
      <c r="FHD136" s="7"/>
      <c r="FHE136" s="7"/>
      <c r="FHF136" s="7"/>
      <c r="FHG136" s="7"/>
      <c r="FHH136" s="7"/>
      <c r="FHI136" s="7"/>
      <c r="FHJ136" s="7"/>
      <c r="FHK136" s="7"/>
      <c r="FHL136" s="7"/>
      <c r="FHM136" s="7"/>
      <c r="FHN136" s="7"/>
      <c r="FHO136" s="7"/>
      <c r="FHP136" s="7"/>
      <c r="FHQ136" s="7"/>
      <c r="FHR136" s="7"/>
      <c r="FHS136" s="7"/>
      <c r="FHT136" s="7"/>
      <c r="FHU136" s="7"/>
      <c r="FHV136" s="7"/>
      <c r="FHW136" s="7"/>
      <c r="FHX136" s="7"/>
      <c r="FHY136" s="7"/>
      <c r="FHZ136" s="7"/>
      <c r="FIA136" s="7"/>
      <c r="FIB136" s="7"/>
      <c r="FIC136" s="7"/>
      <c r="FID136" s="7"/>
      <c r="FIE136" s="7"/>
      <c r="FIF136" s="7"/>
      <c r="FIG136" s="7"/>
      <c r="FIH136" s="7"/>
      <c r="FII136" s="7"/>
      <c r="FIJ136" s="7"/>
      <c r="FIK136" s="7"/>
      <c r="FIL136" s="7"/>
      <c r="FIM136" s="7"/>
      <c r="FIN136" s="7"/>
      <c r="FIO136" s="7"/>
      <c r="FIP136" s="7"/>
      <c r="FIQ136" s="7"/>
      <c r="FIR136" s="7"/>
      <c r="FIS136" s="7"/>
      <c r="FIT136" s="7"/>
      <c r="FIU136" s="7"/>
      <c r="FIV136" s="7"/>
      <c r="FIW136" s="7"/>
      <c r="FIX136" s="7"/>
      <c r="FIY136" s="7"/>
      <c r="FIZ136" s="7"/>
      <c r="FJA136" s="7"/>
      <c r="FJB136" s="7"/>
      <c r="FJC136" s="7"/>
      <c r="FJD136" s="7"/>
      <c r="FJE136" s="7"/>
      <c r="FJF136" s="7"/>
      <c r="FJG136" s="7"/>
      <c r="FJH136" s="7"/>
      <c r="FJI136" s="7"/>
      <c r="FJJ136" s="7"/>
      <c r="FJK136" s="7"/>
      <c r="FJL136" s="7"/>
      <c r="FJM136" s="7"/>
      <c r="FJN136" s="7"/>
      <c r="FJO136" s="7"/>
      <c r="FJP136" s="7"/>
      <c r="FJQ136" s="7"/>
      <c r="FJR136" s="7"/>
      <c r="FJS136" s="7"/>
      <c r="FJT136" s="7"/>
      <c r="FJU136" s="7"/>
      <c r="FJV136" s="7"/>
      <c r="FJW136" s="7"/>
      <c r="FJX136" s="7"/>
      <c r="FJY136" s="7"/>
      <c r="FJZ136" s="7"/>
      <c r="FKA136" s="7"/>
      <c r="FKB136" s="7"/>
      <c r="FKC136" s="7"/>
      <c r="FKD136" s="7"/>
      <c r="FKE136" s="7"/>
      <c r="FKF136" s="7"/>
      <c r="FKG136" s="7"/>
      <c r="FKH136" s="7"/>
      <c r="FKI136" s="7"/>
      <c r="FKJ136" s="7"/>
      <c r="FKK136" s="7"/>
      <c r="FKL136" s="7"/>
      <c r="FKM136" s="7"/>
      <c r="FKN136" s="7"/>
      <c r="FKO136" s="7"/>
      <c r="FKP136" s="7"/>
      <c r="FKQ136" s="7"/>
      <c r="FKR136" s="7"/>
      <c r="FKS136" s="7"/>
      <c r="FKT136" s="7"/>
      <c r="FKU136" s="7"/>
      <c r="FKV136" s="7"/>
      <c r="FKW136" s="7"/>
      <c r="FKX136" s="7"/>
      <c r="FKY136" s="7"/>
      <c r="FKZ136" s="7"/>
      <c r="FLA136" s="7"/>
      <c r="FLB136" s="7"/>
      <c r="FLC136" s="7"/>
      <c r="FLD136" s="7"/>
      <c r="FLE136" s="7"/>
      <c r="FLF136" s="7"/>
      <c r="FLG136" s="7"/>
      <c r="FLH136" s="7"/>
      <c r="FLI136" s="7"/>
      <c r="FLJ136" s="7"/>
      <c r="FLK136" s="7"/>
      <c r="FLL136" s="7"/>
      <c r="FLM136" s="7"/>
      <c r="FLN136" s="7"/>
      <c r="FLO136" s="7"/>
      <c r="FLP136" s="7"/>
      <c r="FLQ136" s="7"/>
      <c r="FLR136" s="7"/>
      <c r="FLS136" s="7"/>
      <c r="FLT136" s="7"/>
      <c r="FLU136" s="7"/>
      <c r="FLV136" s="7"/>
      <c r="FLW136" s="7"/>
      <c r="FLX136" s="7"/>
      <c r="FLY136" s="7"/>
      <c r="FLZ136" s="7"/>
      <c r="FMA136" s="7"/>
      <c r="FMB136" s="7"/>
      <c r="FMC136" s="7"/>
      <c r="FMD136" s="7"/>
      <c r="FME136" s="7"/>
      <c r="FMF136" s="7"/>
      <c r="FMG136" s="7"/>
      <c r="FMH136" s="7"/>
      <c r="FMI136" s="7"/>
      <c r="FMJ136" s="7"/>
      <c r="FMK136" s="7"/>
      <c r="FML136" s="7"/>
      <c r="FMM136" s="7"/>
      <c r="FMN136" s="7"/>
      <c r="FMO136" s="7"/>
      <c r="FMP136" s="7"/>
      <c r="FMQ136" s="7"/>
      <c r="FMR136" s="7"/>
      <c r="FMS136" s="7"/>
      <c r="FMT136" s="7"/>
      <c r="FMU136" s="7"/>
      <c r="FMV136" s="7"/>
      <c r="FMW136" s="7"/>
      <c r="FMX136" s="7"/>
      <c r="FMY136" s="7"/>
      <c r="FMZ136" s="7"/>
      <c r="FNA136" s="7"/>
      <c r="FNB136" s="7"/>
      <c r="FNC136" s="7"/>
      <c r="FND136" s="7"/>
      <c r="FNE136" s="7"/>
      <c r="FNF136" s="7"/>
      <c r="FNG136" s="7"/>
      <c r="FNH136" s="7"/>
      <c r="FNI136" s="7"/>
      <c r="FNJ136" s="7"/>
      <c r="FNK136" s="7"/>
      <c r="FNL136" s="7"/>
      <c r="FNM136" s="7"/>
      <c r="FNN136" s="7"/>
      <c r="FNO136" s="7"/>
      <c r="FNP136" s="7"/>
      <c r="FNQ136" s="7"/>
      <c r="FNR136" s="7"/>
      <c r="FNS136" s="7"/>
      <c r="FNT136" s="7"/>
      <c r="FNU136" s="7"/>
      <c r="FNV136" s="7"/>
      <c r="FNW136" s="7"/>
      <c r="FNX136" s="7"/>
      <c r="FNY136" s="7"/>
      <c r="FNZ136" s="7"/>
      <c r="FOA136" s="7"/>
      <c r="FOB136" s="7"/>
      <c r="FOC136" s="7"/>
      <c r="FOD136" s="7"/>
      <c r="FOE136" s="7"/>
      <c r="FOF136" s="7"/>
      <c r="FOG136" s="7"/>
      <c r="FOH136" s="7"/>
      <c r="FOI136" s="7"/>
      <c r="FOJ136" s="7"/>
      <c r="FOK136" s="7"/>
      <c r="FOL136" s="7"/>
      <c r="FOM136" s="7"/>
      <c r="FON136" s="7"/>
      <c r="FOO136" s="7"/>
      <c r="FOP136" s="7"/>
      <c r="FOQ136" s="7"/>
      <c r="FOR136" s="7"/>
      <c r="FOS136" s="7"/>
      <c r="FOT136" s="7"/>
      <c r="FOU136" s="7"/>
      <c r="FOV136" s="7"/>
      <c r="FOW136" s="7"/>
      <c r="FOX136" s="7"/>
      <c r="FOY136" s="7"/>
      <c r="FOZ136" s="7"/>
      <c r="FPA136" s="7"/>
      <c r="FPB136" s="7"/>
      <c r="FPC136" s="7"/>
      <c r="FPD136" s="7"/>
      <c r="FPE136" s="7"/>
      <c r="FPF136" s="7"/>
      <c r="FPG136" s="7"/>
      <c r="FPH136" s="7"/>
      <c r="FPI136" s="7"/>
      <c r="FPJ136" s="7"/>
      <c r="FPK136" s="7"/>
      <c r="FPL136" s="7"/>
      <c r="FPM136" s="7"/>
      <c r="FPN136" s="7"/>
      <c r="FPO136" s="7"/>
      <c r="FPP136" s="7"/>
      <c r="FPQ136" s="7"/>
      <c r="FPR136" s="7"/>
      <c r="FPS136" s="7"/>
      <c r="FPT136" s="7"/>
      <c r="FPU136" s="7"/>
      <c r="FPV136" s="7"/>
      <c r="FPW136" s="7"/>
      <c r="FPX136" s="7"/>
      <c r="FPY136" s="7"/>
      <c r="FPZ136" s="7"/>
      <c r="FQA136" s="7"/>
      <c r="FQB136" s="7"/>
      <c r="FQC136" s="7"/>
      <c r="FQD136" s="7"/>
      <c r="FQE136" s="7"/>
      <c r="FQF136" s="7"/>
      <c r="FQG136" s="7"/>
      <c r="FQH136" s="7"/>
      <c r="FQI136" s="7"/>
      <c r="FQJ136" s="7"/>
      <c r="FQK136" s="7"/>
      <c r="FQL136" s="7"/>
      <c r="FQM136" s="7"/>
      <c r="FQN136" s="7"/>
      <c r="FQO136" s="7"/>
      <c r="FQP136" s="7"/>
      <c r="FQQ136" s="7"/>
      <c r="FQR136" s="7"/>
      <c r="FQS136" s="7"/>
      <c r="FQT136" s="7"/>
      <c r="FQU136" s="7"/>
      <c r="FQV136" s="7"/>
      <c r="FQW136" s="7"/>
      <c r="FQX136" s="7"/>
      <c r="FQY136" s="7"/>
      <c r="FQZ136" s="7"/>
      <c r="FRA136" s="7"/>
      <c r="FRB136" s="7"/>
      <c r="FRC136" s="7"/>
      <c r="FRD136" s="7"/>
      <c r="FRE136" s="7"/>
      <c r="FRF136" s="7"/>
      <c r="FRG136" s="7"/>
      <c r="FRH136" s="7"/>
      <c r="FRI136" s="7"/>
      <c r="FRJ136" s="7"/>
      <c r="FRK136" s="7"/>
      <c r="FRL136" s="7"/>
      <c r="FRM136" s="7"/>
      <c r="FRN136" s="7"/>
      <c r="FRO136" s="7"/>
      <c r="FRP136" s="7"/>
      <c r="FRQ136" s="7"/>
      <c r="FRR136" s="7"/>
      <c r="FRS136" s="7"/>
      <c r="FRT136" s="7"/>
      <c r="FRU136" s="7"/>
      <c r="FRV136" s="7"/>
      <c r="FRW136" s="7"/>
      <c r="FRX136" s="7"/>
      <c r="FRY136" s="7"/>
      <c r="FRZ136" s="7"/>
      <c r="FSA136" s="7"/>
      <c r="FSB136" s="7"/>
      <c r="FSC136" s="7"/>
      <c r="FSD136" s="7"/>
      <c r="FSE136" s="7"/>
      <c r="FSF136" s="7"/>
      <c r="FSG136" s="7"/>
      <c r="FSH136" s="7"/>
      <c r="FSI136" s="7"/>
      <c r="FSJ136" s="7"/>
      <c r="FSK136" s="7"/>
      <c r="FSL136" s="7"/>
      <c r="FSM136" s="7"/>
      <c r="FSN136" s="7"/>
      <c r="FSO136" s="7"/>
      <c r="FSP136" s="7"/>
      <c r="FSQ136" s="7"/>
      <c r="FSR136" s="7"/>
      <c r="FSS136" s="7"/>
      <c r="FST136" s="7"/>
      <c r="FSU136" s="7"/>
      <c r="FSV136" s="7"/>
      <c r="FSW136" s="7"/>
      <c r="FSX136" s="7"/>
      <c r="FSY136" s="7"/>
      <c r="FSZ136" s="7"/>
      <c r="FTA136" s="7"/>
      <c r="FTB136" s="7"/>
      <c r="FTC136" s="7"/>
      <c r="FTD136" s="7"/>
      <c r="FTE136" s="7"/>
      <c r="FTF136" s="7"/>
      <c r="FTG136" s="7"/>
      <c r="FTH136" s="7"/>
      <c r="FTI136" s="7"/>
      <c r="FTJ136" s="7"/>
      <c r="FTK136" s="7"/>
      <c r="FTL136" s="7"/>
      <c r="FTM136" s="7"/>
      <c r="FTN136" s="7"/>
      <c r="FTO136" s="7"/>
      <c r="FTP136" s="7"/>
      <c r="FTQ136" s="7"/>
      <c r="FTR136" s="7"/>
      <c r="FTS136" s="7"/>
      <c r="FTT136" s="7"/>
      <c r="FTU136" s="7"/>
      <c r="FTV136" s="7"/>
      <c r="FTW136" s="7"/>
      <c r="FTX136" s="7"/>
      <c r="FTY136" s="7"/>
      <c r="FTZ136" s="7"/>
      <c r="FUA136" s="7"/>
      <c r="FUB136" s="7"/>
      <c r="FUC136" s="7"/>
      <c r="FUD136" s="7"/>
      <c r="FUE136" s="7"/>
      <c r="FUF136" s="7"/>
      <c r="FUG136" s="7"/>
      <c r="FUH136" s="7"/>
      <c r="FUI136" s="7"/>
      <c r="FUJ136" s="7"/>
      <c r="FUK136" s="7"/>
      <c r="FUL136" s="7"/>
      <c r="FUM136" s="7"/>
      <c r="FUN136" s="7"/>
      <c r="FUO136" s="7"/>
      <c r="FUP136" s="7"/>
      <c r="FUQ136" s="7"/>
      <c r="FUR136" s="7"/>
      <c r="FUS136" s="7"/>
      <c r="FUT136" s="7"/>
      <c r="FUU136" s="7"/>
      <c r="FUV136" s="7"/>
      <c r="FUW136" s="7"/>
      <c r="FUX136" s="7"/>
      <c r="FUY136" s="7"/>
      <c r="FUZ136" s="7"/>
      <c r="FVA136" s="7"/>
      <c r="FVB136" s="7"/>
      <c r="FVC136" s="7"/>
      <c r="FVD136" s="7"/>
      <c r="FVE136" s="7"/>
      <c r="FVF136" s="7"/>
      <c r="FVG136" s="7"/>
      <c r="FVH136" s="7"/>
      <c r="FVI136" s="7"/>
      <c r="FVJ136" s="7"/>
      <c r="FVK136" s="7"/>
      <c r="FVL136" s="7"/>
      <c r="FVM136" s="7"/>
      <c r="FVN136" s="7"/>
      <c r="FVO136" s="7"/>
      <c r="FVP136" s="7"/>
      <c r="FVQ136" s="7"/>
      <c r="FVR136" s="7"/>
      <c r="FVS136" s="7"/>
      <c r="FVT136" s="7"/>
      <c r="FVU136" s="7"/>
      <c r="FVV136" s="7"/>
      <c r="FVW136" s="7"/>
      <c r="FVX136" s="7"/>
      <c r="FVY136" s="7"/>
      <c r="FVZ136" s="7"/>
      <c r="FWA136" s="7"/>
      <c r="FWB136" s="7"/>
      <c r="FWC136" s="7"/>
      <c r="FWD136" s="7"/>
      <c r="FWE136" s="7"/>
      <c r="FWF136" s="7"/>
      <c r="FWG136" s="7"/>
      <c r="FWH136" s="7"/>
      <c r="FWI136" s="7"/>
      <c r="FWJ136" s="7"/>
      <c r="FWK136" s="7"/>
      <c r="FWL136" s="7"/>
      <c r="FWM136" s="7"/>
      <c r="FWN136" s="7"/>
      <c r="FWO136" s="7"/>
      <c r="FWP136" s="7"/>
      <c r="FWQ136" s="7"/>
      <c r="FWR136" s="7"/>
      <c r="FWS136" s="7"/>
      <c r="FWT136" s="7"/>
      <c r="FWU136" s="7"/>
      <c r="FWV136" s="7"/>
      <c r="FWW136" s="7"/>
      <c r="FWX136" s="7"/>
      <c r="FWY136" s="7"/>
      <c r="FWZ136" s="7"/>
      <c r="FXA136" s="7"/>
      <c r="FXB136" s="7"/>
      <c r="FXC136" s="7"/>
      <c r="FXD136" s="7"/>
      <c r="FXE136" s="7"/>
      <c r="FXF136" s="7"/>
      <c r="FXG136" s="7"/>
      <c r="FXH136" s="7"/>
      <c r="FXI136" s="7"/>
      <c r="FXJ136" s="7"/>
      <c r="FXK136" s="7"/>
      <c r="FXL136" s="7"/>
      <c r="FXM136" s="7"/>
      <c r="FXN136" s="7"/>
      <c r="FXO136" s="7"/>
      <c r="FXP136" s="7"/>
      <c r="FXQ136" s="7"/>
      <c r="FXR136" s="7"/>
      <c r="FXS136" s="7"/>
      <c r="FXT136" s="7"/>
      <c r="FXU136" s="7"/>
      <c r="FXV136" s="7"/>
      <c r="FXW136" s="7"/>
      <c r="FXX136" s="7"/>
      <c r="FXY136" s="7"/>
      <c r="FXZ136" s="7"/>
      <c r="FYA136" s="7"/>
      <c r="FYB136" s="7"/>
      <c r="FYC136" s="7"/>
      <c r="FYD136" s="7"/>
      <c r="FYE136" s="7"/>
      <c r="FYF136" s="7"/>
      <c r="FYG136" s="7"/>
      <c r="FYH136" s="7"/>
      <c r="FYI136" s="7"/>
      <c r="FYJ136" s="7"/>
      <c r="FYK136" s="7"/>
      <c r="FYL136" s="7"/>
      <c r="FYM136" s="7"/>
      <c r="FYN136" s="7"/>
      <c r="FYO136" s="7"/>
      <c r="FYP136" s="7"/>
      <c r="FYQ136" s="7"/>
      <c r="FYR136" s="7"/>
      <c r="FYS136" s="7"/>
      <c r="FYT136" s="7"/>
      <c r="FYU136" s="7"/>
      <c r="FYV136" s="7"/>
      <c r="FYW136" s="7"/>
      <c r="FYX136" s="7"/>
      <c r="FYY136" s="7"/>
      <c r="FYZ136" s="7"/>
      <c r="FZA136" s="7"/>
      <c r="FZB136" s="7"/>
      <c r="FZC136" s="7"/>
      <c r="FZD136" s="7"/>
      <c r="FZE136" s="7"/>
      <c r="FZF136" s="7"/>
      <c r="FZG136" s="7"/>
      <c r="FZH136" s="7"/>
      <c r="FZI136" s="7"/>
      <c r="FZJ136" s="7"/>
      <c r="FZK136" s="7"/>
      <c r="FZL136" s="7"/>
      <c r="FZM136" s="7"/>
      <c r="FZN136" s="7"/>
      <c r="FZO136" s="7"/>
      <c r="FZP136" s="7"/>
      <c r="FZQ136" s="7"/>
      <c r="FZR136" s="7"/>
      <c r="FZS136" s="7"/>
      <c r="FZT136" s="7"/>
      <c r="FZU136" s="7"/>
      <c r="FZV136" s="7"/>
      <c r="FZW136" s="7"/>
      <c r="FZX136" s="7"/>
      <c r="FZY136" s="7"/>
      <c r="FZZ136" s="7"/>
      <c r="GAA136" s="7"/>
      <c r="GAB136" s="7"/>
      <c r="GAC136" s="7"/>
      <c r="GAD136" s="7"/>
      <c r="GAE136" s="7"/>
      <c r="GAF136" s="7"/>
      <c r="GAG136" s="7"/>
      <c r="GAH136" s="7"/>
      <c r="GAI136" s="7"/>
      <c r="GAJ136" s="7"/>
      <c r="GAK136" s="7"/>
      <c r="GAL136" s="7"/>
      <c r="GAM136" s="7"/>
      <c r="GAN136" s="7"/>
      <c r="GAO136" s="7"/>
      <c r="GAP136" s="7"/>
      <c r="GAQ136" s="7"/>
      <c r="GAR136" s="7"/>
      <c r="GAS136" s="7"/>
      <c r="GAT136" s="7"/>
      <c r="GAU136" s="7"/>
      <c r="GAV136" s="7"/>
      <c r="GAW136" s="7"/>
      <c r="GAX136" s="7"/>
      <c r="GAY136" s="7"/>
      <c r="GAZ136" s="7"/>
      <c r="GBA136" s="7"/>
      <c r="GBB136" s="7"/>
      <c r="GBC136" s="7"/>
      <c r="GBD136" s="7"/>
      <c r="GBE136" s="7"/>
      <c r="GBF136" s="7"/>
      <c r="GBG136" s="7"/>
      <c r="GBH136" s="7"/>
      <c r="GBI136" s="7"/>
      <c r="GBJ136" s="7"/>
      <c r="GBK136" s="7"/>
      <c r="GBL136" s="7"/>
      <c r="GBM136" s="7"/>
      <c r="GBN136" s="7"/>
      <c r="GBO136" s="7"/>
      <c r="GBP136" s="7"/>
      <c r="GBQ136" s="7"/>
      <c r="GBR136" s="7"/>
      <c r="GBS136" s="7"/>
      <c r="GBT136" s="7"/>
      <c r="GBU136" s="7"/>
      <c r="GBV136" s="7"/>
      <c r="GBW136" s="7"/>
      <c r="GBX136" s="7"/>
      <c r="GBY136" s="7"/>
      <c r="GBZ136" s="7"/>
      <c r="GCA136" s="7"/>
      <c r="GCB136" s="7"/>
      <c r="GCC136" s="7"/>
      <c r="GCD136" s="7"/>
      <c r="GCE136" s="7"/>
      <c r="GCF136" s="7"/>
      <c r="GCG136" s="7"/>
      <c r="GCH136" s="7"/>
      <c r="GCI136" s="7"/>
      <c r="GCJ136" s="7"/>
      <c r="GCK136" s="7"/>
      <c r="GCL136" s="7"/>
      <c r="GCM136" s="7"/>
      <c r="GCN136" s="7"/>
      <c r="GCO136" s="7"/>
      <c r="GCP136" s="7"/>
      <c r="GCQ136" s="7"/>
      <c r="GCR136" s="7"/>
      <c r="GCS136" s="7"/>
      <c r="GCT136" s="7"/>
      <c r="GCU136" s="7"/>
      <c r="GCV136" s="7"/>
      <c r="GCW136" s="7"/>
      <c r="GCX136" s="7"/>
      <c r="GCY136" s="7"/>
      <c r="GCZ136" s="7"/>
      <c r="GDA136" s="7"/>
      <c r="GDB136" s="7"/>
      <c r="GDC136" s="7"/>
      <c r="GDD136" s="7"/>
      <c r="GDE136" s="7"/>
      <c r="GDF136" s="7"/>
      <c r="GDG136" s="7"/>
      <c r="GDH136" s="7"/>
      <c r="GDI136" s="7"/>
      <c r="GDJ136" s="7"/>
      <c r="GDK136" s="7"/>
      <c r="GDL136" s="7"/>
      <c r="GDM136" s="7"/>
      <c r="GDN136" s="7"/>
      <c r="GDO136" s="7"/>
      <c r="GDP136" s="7"/>
      <c r="GDQ136" s="7"/>
      <c r="GDR136" s="7"/>
      <c r="GDS136" s="7"/>
      <c r="GDT136" s="7"/>
      <c r="GDU136" s="7"/>
      <c r="GDV136" s="7"/>
      <c r="GDW136" s="7"/>
      <c r="GDX136" s="7"/>
      <c r="GDY136" s="7"/>
      <c r="GDZ136" s="7"/>
      <c r="GEA136" s="7"/>
      <c r="GEB136" s="7"/>
      <c r="GEC136" s="7"/>
      <c r="GED136" s="7"/>
      <c r="GEE136" s="7"/>
      <c r="GEF136" s="7"/>
      <c r="GEG136" s="7"/>
      <c r="GEH136" s="7"/>
      <c r="GEI136" s="7"/>
      <c r="GEJ136" s="7"/>
      <c r="GEK136" s="7"/>
      <c r="GEL136" s="7"/>
      <c r="GEM136" s="7"/>
      <c r="GEN136" s="7"/>
      <c r="GEO136" s="7"/>
      <c r="GEP136" s="7"/>
      <c r="GEQ136" s="7"/>
      <c r="GER136" s="7"/>
      <c r="GES136" s="7"/>
      <c r="GET136" s="7"/>
      <c r="GEU136" s="7"/>
      <c r="GEV136" s="7"/>
      <c r="GEW136" s="7"/>
      <c r="GEX136" s="7"/>
      <c r="GEY136" s="7"/>
      <c r="GEZ136" s="7"/>
      <c r="GFA136" s="7"/>
      <c r="GFB136" s="7"/>
      <c r="GFC136" s="7"/>
      <c r="GFD136" s="7"/>
      <c r="GFE136" s="7"/>
      <c r="GFF136" s="7"/>
      <c r="GFG136" s="7"/>
      <c r="GFH136" s="7"/>
      <c r="GFI136" s="7"/>
      <c r="GFJ136" s="7"/>
      <c r="GFK136" s="7"/>
      <c r="GFL136" s="7"/>
      <c r="GFM136" s="7"/>
      <c r="GFN136" s="7"/>
      <c r="GFO136" s="7"/>
      <c r="GFP136" s="7"/>
      <c r="GFQ136" s="7"/>
      <c r="GFR136" s="7"/>
      <c r="GFS136" s="7"/>
      <c r="GFT136" s="7"/>
      <c r="GFU136" s="7"/>
      <c r="GFV136" s="7"/>
      <c r="GFW136" s="7"/>
      <c r="GFX136" s="7"/>
      <c r="GFY136" s="7"/>
      <c r="GFZ136" s="7"/>
      <c r="GGA136" s="7"/>
      <c r="GGB136" s="7"/>
      <c r="GGC136" s="7"/>
      <c r="GGD136" s="7"/>
      <c r="GGE136" s="7"/>
      <c r="GGF136" s="7"/>
      <c r="GGG136" s="7"/>
      <c r="GGH136" s="7"/>
      <c r="GGI136" s="7"/>
      <c r="GGJ136" s="7"/>
      <c r="GGK136" s="7"/>
      <c r="GGL136" s="7"/>
      <c r="GGM136" s="7"/>
      <c r="GGN136" s="7"/>
      <c r="GGO136" s="7"/>
      <c r="GGP136" s="7"/>
      <c r="GGQ136" s="7"/>
      <c r="GGR136" s="7"/>
      <c r="GGS136" s="7"/>
      <c r="GGT136" s="7"/>
      <c r="GGU136" s="7"/>
      <c r="GGV136" s="7"/>
      <c r="GGW136" s="7"/>
      <c r="GGX136" s="7"/>
      <c r="GGY136" s="7"/>
      <c r="GGZ136" s="7"/>
      <c r="GHA136" s="7"/>
      <c r="GHB136" s="7"/>
      <c r="GHC136" s="7"/>
      <c r="GHD136" s="7"/>
      <c r="GHE136" s="7"/>
      <c r="GHF136" s="7"/>
      <c r="GHG136" s="7"/>
      <c r="GHH136" s="7"/>
      <c r="GHI136" s="7"/>
      <c r="GHJ136" s="7"/>
      <c r="GHK136" s="7"/>
      <c r="GHL136" s="7"/>
      <c r="GHM136" s="7"/>
      <c r="GHN136" s="7"/>
      <c r="GHO136" s="7"/>
      <c r="GHP136" s="7"/>
      <c r="GHQ136" s="7"/>
      <c r="GHR136" s="7"/>
      <c r="GHS136" s="7"/>
      <c r="GHT136" s="7"/>
      <c r="GHU136" s="7"/>
      <c r="GHV136" s="7"/>
      <c r="GHW136" s="7"/>
      <c r="GHX136" s="7"/>
      <c r="GHY136" s="7"/>
      <c r="GHZ136" s="7"/>
      <c r="GIA136" s="7"/>
      <c r="GIB136" s="7"/>
      <c r="GIC136" s="7"/>
      <c r="GID136" s="7"/>
      <c r="GIE136" s="7"/>
      <c r="GIF136" s="7"/>
      <c r="GIG136" s="7"/>
      <c r="GIH136" s="7"/>
      <c r="GII136" s="7"/>
      <c r="GIJ136" s="7"/>
      <c r="GIK136" s="7"/>
      <c r="GIL136" s="7"/>
      <c r="GIM136" s="7"/>
      <c r="GIN136" s="7"/>
      <c r="GIO136" s="7"/>
      <c r="GIP136" s="7"/>
      <c r="GIQ136" s="7"/>
      <c r="GIR136" s="7"/>
      <c r="GIS136" s="7"/>
      <c r="GIT136" s="7"/>
      <c r="GIU136" s="7"/>
      <c r="GIV136" s="7"/>
      <c r="GIW136" s="7"/>
      <c r="GIX136" s="7"/>
      <c r="GIY136" s="7"/>
      <c r="GIZ136" s="7"/>
      <c r="GJA136" s="7"/>
      <c r="GJB136" s="7"/>
      <c r="GJC136" s="7"/>
      <c r="GJD136" s="7"/>
      <c r="GJE136" s="7"/>
      <c r="GJF136" s="7"/>
      <c r="GJG136" s="7"/>
      <c r="GJH136" s="7"/>
      <c r="GJI136" s="7"/>
      <c r="GJJ136" s="7"/>
      <c r="GJK136" s="7"/>
      <c r="GJL136" s="7"/>
      <c r="GJM136" s="7"/>
      <c r="GJN136" s="7"/>
      <c r="GJO136" s="7"/>
      <c r="GJP136" s="7"/>
      <c r="GJQ136" s="7"/>
      <c r="GJR136" s="7"/>
      <c r="GJS136" s="7"/>
      <c r="GJT136" s="7"/>
      <c r="GJU136" s="7"/>
      <c r="GJV136" s="7"/>
      <c r="GJW136" s="7"/>
      <c r="GJX136" s="7"/>
      <c r="GJY136" s="7"/>
      <c r="GJZ136" s="7"/>
      <c r="GKA136" s="7"/>
      <c r="GKB136" s="7"/>
      <c r="GKC136" s="7"/>
      <c r="GKD136" s="7"/>
      <c r="GKE136" s="7"/>
      <c r="GKF136" s="7"/>
      <c r="GKG136" s="7"/>
      <c r="GKH136" s="7"/>
      <c r="GKI136" s="7"/>
      <c r="GKJ136" s="7"/>
      <c r="GKK136" s="7"/>
      <c r="GKL136" s="7"/>
      <c r="GKM136" s="7"/>
      <c r="GKN136" s="7"/>
      <c r="GKO136" s="7"/>
      <c r="GKP136" s="7"/>
      <c r="GKQ136" s="7"/>
      <c r="GKR136" s="7"/>
      <c r="GKS136" s="7"/>
      <c r="GKT136" s="7"/>
      <c r="GKU136" s="7"/>
      <c r="GKV136" s="7"/>
      <c r="GKW136" s="7"/>
      <c r="GKX136" s="7"/>
      <c r="GKY136" s="7"/>
      <c r="GKZ136" s="7"/>
      <c r="GLA136" s="7"/>
      <c r="GLB136" s="7"/>
      <c r="GLC136" s="7"/>
      <c r="GLD136" s="7"/>
      <c r="GLE136" s="7"/>
      <c r="GLF136" s="7"/>
      <c r="GLG136" s="7"/>
      <c r="GLH136" s="7"/>
      <c r="GLI136" s="7"/>
      <c r="GLJ136" s="7"/>
      <c r="GLK136" s="7"/>
      <c r="GLL136" s="7"/>
      <c r="GLM136" s="7"/>
      <c r="GLN136" s="7"/>
      <c r="GLO136" s="7"/>
      <c r="GLP136" s="7"/>
      <c r="GLQ136" s="7"/>
      <c r="GLR136" s="7"/>
      <c r="GLS136" s="7"/>
      <c r="GLT136" s="7"/>
      <c r="GLU136" s="7"/>
      <c r="GLV136" s="7"/>
      <c r="GLW136" s="7"/>
      <c r="GLX136" s="7"/>
      <c r="GLY136" s="7"/>
      <c r="GLZ136" s="7"/>
      <c r="GMA136" s="7"/>
      <c r="GMB136" s="7"/>
      <c r="GMC136" s="7"/>
      <c r="GMD136" s="7"/>
      <c r="GME136" s="7"/>
      <c r="GMF136" s="7"/>
      <c r="GMG136" s="7"/>
      <c r="GMH136" s="7"/>
      <c r="GMI136" s="7"/>
      <c r="GMJ136" s="7"/>
      <c r="GMK136" s="7"/>
      <c r="GML136" s="7"/>
      <c r="GMM136" s="7"/>
      <c r="GMN136" s="7"/>
      <c r="GMO136" s="7"/>
      <c r="GMP136" s="7"/>
      <c r="GMQ136" s="7"/>
      <c r="GMR136" s="7"/>
      <c r="GMS136" s="7"/>
      <c r="GMT136" s="7"/>
      <c r="GMU136" s="7"/>
      <c r="GMV136" s="7"/>
      <c r="GMW136" s="7"/>
      <c r="GMX136" s="7"/>
      <c r="GMY136" s="7"/>
      <c r="GMZ136" s="7"/>
      <c r="GNA136" s="7"/>
      <c r="GNB136" s="7"/>
      <c r="GNC136" s="7"/>
      <c r="GND136" s="7"/>
      <c r="GNE136" s="7"/>
      <c r="GNF136" s="7"/>
      <c r="GNG136" s="7"/>
      <c r="GNH136" s="7"/>
      <c r="GNI136" s="7"/>
      <c r="GNJ136" s="7"/>
      <c r="GNK136" s="7"/>
      <c r="GNL136" s="7"/>
      <c r="GNM136" s="7"/>
      <c r="GNN136" s="7"/>
      <c r="GNO136" s="7"/>
      <c r="GNP136" s="7"/>
      <c r="GNQ136" s="7"/>
      <c r="GNR136" s="7"/>
      <c r="GNS136" s="7"/>
      <c r="GNT136" s="7"/>
      <c r="GNU136" s="7"/>
      <c r="GNV136" s="7"/>
      <c r="GNW136" s="7"/>
      <c r="GNX136" s="7"/>
      <c r="GNY136" s="7"/>
      <c r="GNZ136" s="7"/>
      <c r="GOA136" s="7"/>
      <c r="GOB136" s="7"/>
      <c r="GOC136" s="7"/>
      <c r="GOD136" s="7"/>
      <c r="GOE136" s="7"/>
      <c r="GOF136" s="7"/>
      <c r="GOG136" s="7"/>
      <c r="GOH136" s="7"/>
      <c r="GOI136" s="7"/>
      <c r="GOJ136" s="7"/>
      <c r="GOK136" s="7"/>
      <c r="GOL136" s="7"/>
      <c r="GOM136" s="7"/>
      <c r="GON136" s="7"/>
      <c r="GOO136" s="7"/>
      <c r="GOP136" s="7"/>
      <c r="GOQ136" s="7"/>
      <c r="GOR136" s="7"/>
      <c r="GOS136" s="7"/>
      <c r="GOT136" s="7"/>
      <c r="GOU136" s="7"/>
      <c r="GOV136" s="7"/>
      <c r="GOW136" s="7"/>
      <c r="GOX136" s="7"/>
      <c r="GOY136" s="7"/>
      <c r="GOZ136" s="7"/>
      <c r="GPA136" s="7"/>
      <c r="GPB136" s="7"/>
      <c r="GPC136" s="7"/>
      <c r="GPD136" s="7"/>
      <c r="GPE136" s="7"/>
      <c r="GPF136" s="7"/>
      <c r="GPG136" s="7"/>
      <c r="GPH136" s="7"/>
      <c r="GPI136" s="7"/>
      <c r="GPJ136" s="7"/>
      <c r="GPK136" s="7"/>
      <c r="GPL136" s="7"/>
      <c r="GPM136" s="7"/>
      <c r="GPN136" s="7"/>
      <c r="GPO136" s="7"/>
      <c r="GPP136" s="7"/>
      <c r="GPQ136" s="7"/>
      <c r="GPR136" s="7"/>
      <c r="GPS136" s="7"/>
      <c r="GPT136" s="7"/>
      <c r="GPU136" s="7"/>
      <c r="GPV136" s="7"/>
      <c r="GPW136" s="7"/>
      <c r="GPX136" s="7"/>
      <c r="GPY136" s="7"/>
      <c r="GPZ136" s="7"/>
      <c r="GQA136" s="7"/>
      <c r="GQB136" s="7"/>
      <c r="GQC136" s="7"/>
      <c r="GQD136" s="7"/>
      <c r="GQE136" s="7"/>
      <c r="GQF136" s="7"/>
      <c r="GQG136" s="7"/>
      <c r="GQH136" s="7"/>
      <c r="GQI136" s="7"/>
      <c r="GQJ136" s="7"/>
      <c r="GQK136" s="7"/>
      <c r="GQL136" s="7"/>
      <c r="GQM136" s="7"/>
      <c r="GQN136" s="7"/>
      <c r="GQO136" s="7"/>
      <c r="GQP136" s="7"/>
      <c r="GQQ136" s="7"/>
      <c r="GQR136" s="7"/>
      <c r="GQS136" s="7"/>
      <c r="GQT136" s="7"/>
      <c r="GQU136" s="7"/>
      <c r="GQV136" s="7"/>
      <c r="GQW136" s="7"/>
      <c r="GQX136" s="7"/>
      <c r="GQY136" s="7"/>
      <c r="GQZ136" s="7"/>
      <c r="GRA136" s="7"/>
      <c r="GRB136" s="7"/>
      <c r="GRC136" s="7"/>
      <c r="GRD136" s="7"/>
      <c r="GRE136" s="7"/>
      <c r="GRF136" s="7"/>
      <c r="GRG136" s="7"/>
      <c r="GRH136" s="7"/>
      <c r="GRI136" s="7"/>
      <c r="GRJ136" s="7"/>
      <c r="GRK136" s="7"/>
      <c r="GRL136" s="7"/>
      <c r="GRM136" s="7"/>
      <c r="GRN136" s="7"/>
      <c r="GRO136" s="7"/>
      <c r="GRP136" s="7"/>
      <c r="GRQ136" s="7"/>
      <c r="GRR136" s="7"/>
      <c r="GRS136" s="7"/>
      <c r="GRT136" s="7"/>
      <c r="GRU136" s="7"/>
      <c r="GRV136" s="7"/>
      <c r="GRW136" s="7"/>
      <c r="GRX136" s="7"/>
      <c r="GRY136" s="7"/>
      <c r="GRZ136" s="7"/>
      <c r="GSA136" s="7"/>
      <c r="GSB136" s="7"/>
      <c r="GSC136" s="7"/>
      <c r="GSD136" s="7"/>
      <c r="GSE136" s="7"/>
      <c r="GSF136" s="7"/>
      <c r="GSG136" s="7"/>
      <c r="GSH136" s="7"/>
      <c r="GSI136" s="7"/>
      <c r="GSJ136" s="7"/>
      <c r="GSK136" s="7"/>
      <c r="GSL136" s="7"/>
      <c r="GSM136" s="7"/>
      <c r="GSN136" s="7"/>
      <c r="GSO136" s="7"/>
      <c r="GSP136" s="7"/>
      <c r="GSQ136" s="7"/>
      <c r="GSR136" s="7"/>
      <c r="GSS136" s="7"/>
      <c r="GST136" s="7"/>
      <c r="GSU136" s="7"/>
      <c r="GSV136" s="7"/>
      <c r="GSW136" s="7"/>
      <c r="GSX136" s="7"/>
      <c r="GSY136" s="7"/>
      <c r="GSZ136" s="7"/>
      <c r="GTA136" s="7"/>
      <c r="GTB136" s="7"/>
      <c r="GTC136" s="7"/>
      <c r="GTD136" s="7"/>
      <c r="GTE136" s="7"/>
      <c r="GTF136" s="7"/>
      <c r="GTG136" s="7"/>
      <c r="GTH136" s="7"/>
      <c r="GTI136" s="7"/>
      <c r="GTJ136" s="7"/>
      <c r="GTK136" s="7"/>
      <c r="GTL136" s="7"/>
      <c r="GTM136" s="7"/>
      <c r="GTN136" s="7"/>
      <c r="GTO136" s="7"/>
      <c r="GTP136" s="7"/>
      <c r="GTQ136" s="7"/>
      <c r="GTR136" s="7"/>
      <c r="GTS136" s="7"/>
      <c r="GTT136" s="7"/>
      <c r="GTU136" s="7"/>
      <c r="GTV136" s="7"/>
      <c r="GTW136" s="7"/>
      <c r="GTX136" s="7"/>
      <c r="GTY136" s="7"/>
      <c r="GTZ136" s="7"/>
      <c r="GUA136" s="7"/>
      <c r="GUB136" s="7"/>
      <c r="GUC136" s="7"/>
      <c r="GUD136" s="7"/>
      <c r="GUE136" s="7"/>
      <c r="GUF136" s="7"/>
      <c r="GUG136" s="7"/>
      <c r="GUH136" s="7"/>
      <c r="GUI136" s="7"/>
      <c r="GUJ136" s="7"/>
      <c r="GUK136" s="7"/>
      <c r="GUL136" s="7"/>
      <c r="GUM136" s="7"/>
      <c r="GUN136" s="7"/>
      <c r="GUO136" s="7"/>
      <c r="GUP136" s="7"/>
      <c r="GUQ136" s="7"/>
      <c r="GUR136" s="7"/>
      <c r="GUS136" s="7"/>
      <c r="GUT136" s="7"/>
      <c r="GUU136" s="7"/>
      <c r="GUV136" s="7"/>
      <c r="GUW136" s="7"/>
      <c r="GUX136" s="7"/>
      <c r="GUY136" s="7"/>
      <c r="GUZ136" s="7"/>
      <c r="GVA136" s="7"/>
      <c r="GVB136" s="7"/>
      <c r="GVC136" s="7"/>
      <c r="GVD136" s="7"/>
      <c r="GVE136" s="7"/>
      <c r="GVF136" s="7"/>
      <c r="GVG136" s="7"/>
      <c r="GVH136" s="7"/>
      <c r="GVI136" s="7"/>
      <c r="GVJ136" s="7"/>
      <c r="GVK136" s="7"/>
      <c r="GVL136" s="7"/>
      <c r="GVM136" s="7"/>
      <c r="GVN136" s="7"/>
      <c r="GVO136" s="7"/>
      <c r="GVP136" s="7"/>
      <c r="GVQ136" s="7"/>
      <c r="GVR136" s="7"/>
      <c r="GVS136" s="7"/>
      <c r="GVT136" s="7"/>
      <c r="GVU136" s="7"/>
      <c r="GVV136" s="7"/>
      <c r="GVW136" s="7"/>
      <c r="GVX136" s="7"/>
      <c r="GVY136" s="7"/>
      <c r="GVZ136" s="7"/>
      <c r="GWA136" s="7"/>
      <c r="GWB136" s="7"/>
      <c r="GWC136" s="7"/>
      <c r="GWD136" s="7"/>
      <c r="GWE136" s="7"/>
      <c r="GWF136" s="7"/>
      <c r="GWG136" s="7"/>
      <c r="GWH136" s="7"/>
      <c r="GWI136" s="7"/>
      <c r="GWJ136" s="7"/>
      <c r="GWK136" s="7"/>
      <c r="GWL136" s="7"/>
      <c r="GWM136" s="7"/>
      <c r="GWN136" s="7"/>
      <c r="GWO136" s="7"/>
      <c r="GWP136" s="7"/>
      <c r="GWQ136" s="7"/>
      <c r="GWR136" s="7"/>
      <c r="GWS136" s="7"/>
      <c r="GWT136" s="7"/>
      <c r="GWU136" s="7"/>
      <c r="GWV136" s="7"/>
      <c r="GWW136" s="7"/>
      <c r="GWX136" s="7"/>
      <c r="GWY136" s="7"/>
      <c r="GWZ136" s="7"/>
      <c r="GXA136" s="7"/>
      <c r="GXB136" s="7"/>
      <c r="GXC136" s="7"/>
      <c r="GXD136" s="7"/>
      <c r="GXE136" s="7"/>
      <c r="GXF136" s="7"/>
      <c r="GXG136" s="7"/>
      <c r="GXH136" s="7"/>
      <c r="GXI136" s="7"/>
      <c r="GXJ136" s="7"/>
      <c r="GXK136" s="7"/>
      <c r="GXL136" s="7"/>
      <c r="GXM136" s="7"/>
      <c r="GXN136" s="7"/>
      <c r="GXO136" s="7"/>
      <c r="GXP136" s="7"/>
      <c r="GXQ136" s="7"/>
      <c r="GXR136" s="7"/>
      <c r="GXS136" s="7"/>
      <c r="GXT136" s="7"/>
      <c r="GXU136" s="7"/>
      <c r="GXV136" s="7"/>
      <c r="GXW136" s="7"/>
      <c r="GXX136" s="7"/>
      <c r="GXY136" s="7"/>
      <c r="GXZ136" s="7"/>
      <c r="GYA136" s="7"/>
      <c r="GYB136" s="7"/>
      <c r="GYC136" s="7"/>
      <c r="GYD136" s="7"/>
      <c r="GYE136" s="7"/>
      <c r="GYF136" s="7"/>
      <c r="GYG136" s="7"/>
      <c r="GYH136" s="7"/>
      <c r="GYI136" s="7"/>
      <c r="GYJ136" s="7"/>
      <c r="GYK136" s="7"/>
      <c r="GYL136" s="7"/>
      <c r="GYM136" s="7"/>
      <c r="GYN136" s="7"/>
      <c r="GYO136" s="7"/>
      <c r="GYP136" s="7"/>
      <c r="GYQ136" s="7"/>
      <c r="GYR136" s="7"/>
      <c r="GYS136" s="7"/>
      <c r="GYT136" s="7"/>
      <c r="GYU136" s="7"/>
      <c r="GYV136" s="7"/>
      <c r="GYW136" s="7"/>
      <c r="GYX136" s="7"/>
      <c r="GYY136" s="7"/>
      <c r="GYZ136" s="7"/>
      <c r="GZA136" s="7"/>
      <c r="GZB136" s="7"/>
      <c r="GZC136" s="7"/>
      <c r="GZD136" s="7"/>
      <c r="GZE136" s="7"/>
      <c r="GZF136" s="7"/>
      <c r="GZG136" s="7"/>
      <c r="GZH136" s="7"/>
      <c r="GZI136" s="7"/>
      <c r="GZJ136" s="7"/>
      <c r="GZK136" s="7"/>
      <c r="GZL136" s="7"/>
      <c r="GZM136" s="7"/>
      <c r="GZN136" s="7"/>
      <c r="GZO136" s="7"/>
      <c r="GZP136" s="7"/>
      <c r="GZQ136" s="7"/>
      <c r="GZR136" s="7"/>
      <c r="GZS136" s="7"/>
      <c r="GZT136" s="7"/>
      <c r="GZU136" s="7"/>
      <c r="GZV136" s="7"/>
      <c r="GZW136" s="7"/>
      <c r="GZX136" s="7"/>
      <c r="GZY136" s="7"/>
      <c r="GZZ136" s="7"/>
      <c r="HAA136" s="7"/>
      <c r="HAB136" s="7"/>
      <c r="HAC136" s="7"/>
      <c r="HAD136" s="7"/>
      <c r="HAE136" s="7"/>
      <c r="HAF136" s="7"/>
      <c r="HAG136" s="7"/>
      <c r="HAH136" s="7"/>
      <c r="HAI136" s="7"/>
      <c r="HAJ136" s="7"/>
      <c r="HAK136" s="7"/>
      <c r="HAL136" s="7"/>
      <c r="HAM136" s="7"/>
      <c r="HAN136" s="7"/>
      <c r="HAO136" s="7"/>
      <c r="HAP136" s="7"/>
      <c r="HAQ136" s="7"/>
      <c r="HAR136" s="7"/>
      <c r="HAS136" s="7"/>
      <c r="HAT136" s="7"/>
      <c r="HAU136" s="7"/>
      <c r="HAV136" s="7"/>
      <c r="HAW136" s="7"/>
      <c r="HAX136" s="7"/>
      <c r="HAY136" s="7"/>
      <c r="HAZ136" s="7"/>
      <c r="HBA136" s="7"/>
      <c r="HBB136" s="7"/>
      <c r="HBC136" s="7"/>
      <c r="HBD136" s="7"/>
      <c r="HBE136" s="7"/>
      <c r="HBF136" s="7"/>
      <c r="HBG136" s="7"/>
      <c r="HBH136" s="7"/>
      <c r="HBI136" s="7"/>
      <c r="HBJ136" s="7"/>
      <c r="HBK136" s="7"/>
      <c r="HBL136" s="7"/>
      <c r="HBM136" s="7"/>
      <c r="HBN136" s="7"/>
      <c r="HBO136" s="7"/>
      <c r="HBP136" s="7"/>
      <c r="HBQ136" s="7"/>
      <c r="HBR136" s="7"/>
      <c r="HBS136" s="7"/>
      <c r="HBT136" s="7"/>
      <c r="HBU136" s="7"/>
      <c r="HBV136" s="7"/>
      <c r="HBW136" s="7"/>
      <c r="HBX136" s="7"/>
      <c r="HBY136" s="7"/>
      <c r="HBZ136" s="7"/>
      <c r="HCA136" s="7"/>
      <c r="HCB136" s="7"/>
      <c r="HCC136" s="7"/>
      <c r="HCD136" s="7"/>
      <c r="HCE136" s="7"/>
      <c r="HCF136" s="7"/>
      <c r="HCG136" s="7"/>
      <c r="HCH136" s="7"/>
      <c r="HCI136" s="7"/>
      <c r="HCJ136" s="7"/>
      <c r="HCK136" s="7"/>
      <c r="HCL136" s="7"/>
      <c r="HCM136" s="7"/>
      <c r="HCN136" s="7"/>
      <c r="HCO136" s="7"/>
      <c r="HCP136" s="7"/>
      <c r="HCQ136" s="7"/>
      <c r="HCR136" s="7"/>
      <c r="HCS136" s="7"/>
      <c r="HCT136" s="7"/>
      <c r="HCU136" s="7"/>
      <c r="HCV136" s="7"/>
      <c r="HCW136" s="7"/>
      <c r="HCX136" s="7"/>
      <c r="HCY136" s="7"/>
      <c r="HCZ136" s="7"/>
      <c r="HDA136" s="7"/>
      <c r="HDB136" s="7"/>
      <c r="HDC136" s="7"/>
      <c r="HDD136" s="7"/>
      <c r="HDE136" s="7"/>
      <c r="HDF136" s="7"/>
      <c r="HDG136" s="7"/>
      <c r="HDH136" s="7"/>
      <c r="HDI136" s="7"/>
      <c r="HDJ136" s="7"/>
      <c r="HDK136" s="7"/>
      <c r="HDL136" s="7"/>
      <c r="HDM136" s="7"/>
      <c r="HDN136" s="7"/>
      <c r="HDO136" s="7"/>
      <c r="HDP136" s="7"/>
      <c r="HDQ136" s="7"/>
      <c r="HDR136" s="7"/>
      <c r="HDS136" s="7"/>
      <c r="HDT136" s="7"/>
      <c r="HDU136" s="7"/>
      <c r="HDV136" s="7"/>
      <c r="HDW136" s="7"/>
      <c r="HDX136" s="7"/>
      <c r="HDY136" s="7"/>
      <c r="HDZ136" s="7"/>
      <c r="HEA136" s="7"/>
      <c r="HEB136" s="7"/>
      <c r="HEC136" s="7"/>
      <c r="HED136" s="7"/>
      <c r="HEE136" s="7"/>
      <c r="HEF136" s="7"/>
      <c r="HEG136" s="7"/>
      <c r="HEH136" s="7"/>
      <c r="HEI136" s="7"/>
      <c r="HEJ136" s="7"/>
      <c r="HEK136" s="7"/>
      <c r="HEL136" s="7"/>
      <c r="HEM136" s="7"/>
      <c r="HEN136" s="7"/>
      <c r="HEO136" s="7"/>
      <c r="HEP136" s="7"/>
      <c r="HEQ136" s="7"/>
      <c r="HER136" s="7"/>
      <c r="HES136" s="7"/>
      <c r="HET136" s="7"/>
      <c r="HEU136" s="7"/>
      <c r="HEV136" s="7"/>
      <c r="HEW136" s="7"/>
      <c r="HEX136" s="7"/>
      <c r="HEY136" s="7"/>
      <c r="HEZ136" s="7"/>
      <c r="HFA136" s="7"/>
      <c r="HFB136" s="7"/>
      <c r="HFC136" s="7"/>
      <c r="HFD136" s="7"/>
      <c r="HFE136" s="7"/>
      <c r="HFF136" s="7"/>
      <c r="HFG136" s="7"/>
      <c r="HFH136" s="7"/>
      <c r="HFI136" s="7"/>
      <c r="HFJ136" s="7"/>
      <c r="HFK136" s="7"/>
      <c r="HFL136" s="7"/>
      <c r="HFM136" s="7"/>
      <c r="HFN136" s="7"/>
      <c r="HFO136" s="7"/>
      <c r="HFP136" s="7"/>
      <c r="HFQ136" s="7"/>
      <c r="HFR136" s="7"/>
      <c r="HFS136" s="7"/>
      <c r="HFT136" s="7"/>
      <c r="HFU136" s="7"/>
      <c r="HFV136" s="7"/>
      <c r="HFW136" s="7"/>
      <c r="HFX136" s="7"/>
      <c r="HFY136" s="7"/>
      <c r="HFZ136" s="7"/>
      <c r="HGA136" s="7"/>
      <c r="HGB136" s="7"/>
      <c r="HGC136" s="7"/>
      <c r="HGD136" s="7"/>
      <c r="HGE136" s="7"/>
      <c r="HGF136" s="7"/>
      <c r="HGG136" s="7"/>
      <c r="HGH136" s="7"/>
      <c r="HGI136" s="7"/>
      <c r="HGJ136" s="7"/>
      <c r="HGK136" s="7"/>
      <c r="HGL136" s="7"/>
      <c r="HGM136" s="7"/>
      <c r="HGN136" s="7"/>
      <c r="HGO136" s="7"/>
      <c r="HGP136" s="7"/>
      <c r="HGQ136" s="7"/>
      <c r="HGR136" s="7"/>
      <c r="HGS136" s="7"/>
      <c r="HGT136" s="7"/>
      <c r="HGU136" s="7"/>
      <c r="HGV136" s="7"/>
      <c r="HGW136" s="7"/>
      <c r="HGX136" s="7"/>
      <c r="HGY136" s="7"/>
      <c r="HGZ136" s="7"/>
      <c r="HHA136" s="7"/>
      <c r="HHB136" s="7"/>
      <c r="HHC136" s="7"/>
      <c r="HHD136" s="7"/>
      <c r="HHE136" s="7"/>
      <c r="HHF136" s="7"/>
      <c r="HHG136" s="7"/>
      <c r="HHH136" s="7"/>
      <c r="HHI136" s="7"/>
      <c r="HHJ136" s="7"/>
      <c r="HHK136" s="7"/>
      <c r="HHL136" s="7"/>
      <c r="HHM136" s="7"/>
      <c r="HHN136" s="7"/>
      <c r="HHO136" s="7"/>
      <c r="HHP136" s="7"/>
      <c r="HHQ136" s="7"/>
      <c r="HHR136" s="7"/>
      <c r="HHS136" s="7"/>
      <c r="HHT136" s="7"/>
      <c r="HHU136" s="7"/>
      <c r="HHV136" s="7"/>
      <c r="HHW136" s="7"/>
      <c r="HHX136" s="7"/>
      <c r="HHY136" s="7"/>
      <c r="HHZ136" s="7"/>
      <c r="HIA136" s="7"/>
      <c r="HIB136" s="7"/>
      <c r="HIC136" s="7"/>
      <c r="HID136" s="7"/>
      <c r="HIE136" s="7"/>
      <c r="HIF136" s="7"/>
      <c r="HIG136" s="7"/>
      <c r="HIH136" s="7"/>
      <c r="HII136" s="7"/>
      <c r="HIJ136" s="7"/>
      <c r="HIK136" s="7"/>
      <c r="HIL136" s="7"/>
      <c r="HIM136" s="7"/>
      <c r="HIN136" s="7"/>
      <c r="HIO136" s="7"/>
      <c r="HIP136" s="7"/>
      <c r="HIQ136" s="7"/>
      <c r="HIR136" s="7"/>
      <c r="HIS136" s="7"/>
      <c r="HIT136" s="7"/>
      <c r="HIU136" s="7"/>
      <c r="HIV136" s="7"/>
      <c r="HIW136" s="7"/>
      <c r="HIX136" s="7"/>
      <c r="HIY136" s="7"/>
      <c r="HIZ136" s="7"/>
      <c r="HJA136" s="7"/>
      <c r="HJB136" s="7"/>
      <c r="HJC136" s="7"/>
      <c r="HJD136" s="7"/>
      <c r="HJE136" s="7"/>
      <c r="HJF136" s="7"/>
      <c r="HJG136" s="7"/>
      <c r="HJH136" s="7"/>
      <c r="HJI136" s="7"/>
      <c r="HJJ136" s="7"/>
      <c r="HJK136" s="7"/>
      <c r="HJL136" s="7"/>
      <c r="HJM136" s="7"/>
      <c r="HJN136" s="7"/>
      <c r="HJO136" s="7"/>
      <c r="HJP136" s="7"/>
      <c r="HJQ136" s="7"/>
      <c r="HJR136" s="7"/>
      <c r="HJS136" s="7"/>
      <c r="HJT136" s="7"/>
      <c r="HJU136" s="7"/>
      <c r="HJV136" s="7"/>
      <c r="HJW136" s="7"/>
      <c r="HJX136" s="7"/>
      <c r="HJY136" s="7"/>
      <c r="HJZ136" s="7"/>
      <c r="HKA136" s="7"/>
      <c r="HKB136" s="7"/>
      <c r="HKC136" s="7"/>
      <c r="HKD136" s="7"/>
      <c r="HKE136" s="7"/>
      <c r="HKF136" s="7"/>
      <c r="HKG136" s="7"/>
      <c r="HKH136" s="7"/>
      <c r="HKI136" s="7"/>
      <c r="HKJ136" s="7"/>
      <c r="HKK136" s="7"/>
      <c r="HKL136" s="7"/>
      <c r="HKM136" s="7"/>
      <c r="HKN136" s="7"/>
      <c r="HKO136" s="7"/>
      <c r="HKP136" s="7"/>
      <c r="HKQ136" s="7"/>
      <c r="HKR136" s="7"/>
      <c r="HKS136" s="7"/>
      <c r="HKT136" s="7"/>
      <c r="HKU136" s="7"/>
      <c r="HKV136" s="7"/>
      <c r="HKW136" s="7"/>
      <c r="HKX136" s="7"/>
      <c r="HKY136" s="7"/>
      <c r="HKZ136" s="7"/>
      <c r="HLA136" s="7"/>
      <c r="HLB136" s="7"/>
      <c r="HLC136" s="7"/>
      <c r="HLD136" s="7"/>
      <c r="HLE136" s="7"/>
      <c r="HLF136" s="7"/>
      <c r="HLG136" s="7"/>
      <c r="HLH136" s="7"/>
      <c r="HLI136" s="7"/>
      <c r="HLJ136" s="7"/>
      <c r="HLK136" s="7"/>
      <c r="HLL136" s="7"/>
      <c r="HLM136" s="7"/>
      <c r="HLN136" s="7"/>
      <c r="HLO136" s="7"/>
      <c r="HLP136" s="7"/>
      <c r="HLQ136" s="7"/>
      <c r="HLR136" s="7"/>
      <c r="HLS136" s="7"/>
      <c r="HLT136" s="7"/>
      <c r="HLU136" s="7"/>
      <c r="HLV136" s="7"/>
      <c r="HLW136" s="7"/>
      <c r="HLX136" s="7"/>
      <c r="HLY136" s="7"/>
      <c r="HLZ136" s="7"/>
      <c r="HMA136" s="7"/>
      <c r="HMB136" s="7"/>
      <c r="HMC136" s="7"/>
      <c r="HMD136" s="7"/>
      <c r="HME136" s="7"/>
      <c r="HMF136" s="7"/>
      <c r="HMG136" s="7"/>
      <c r="HMH136" s="7"/>
      <c r="HMI136" s="7"/>
      <c r="HMJ136" s="7"/>
      <c r="HMK136" s="7"/>
      <c r="HML136" s="7"/>
      <c r="HMM136" s="7"/>
      <c r="HMN136" s="7"/>
      <c r="HMO136" s="7"/>
      <c r="HMP136" s="7"/>
      <c r="HMQ136" s="7"/>
      <c r="HMR136" s="7"/>
      <c r="HMS136" s="7"/>
      <c r="HMT136" s="7"/>
      <c r="HMU136" s="7"/>
      <c r="HMV136" s="7"/>
      <c r="HMW136" s="7"/>
      <c r="HMX136" s="7"/>
      <c r="HMY136" s="7"/>
      <c r="HMZ136" s="7"/>
      <c r="HNA136" s="7"/>
      <c r="HNB136" s="7"/>
      <c r="HNC136" s="7"/>
      <c r="HND136" s="7"/>
      <c r="HNE136" s="7"/>
      <c r="HNF136" s="7"/>
      <c r="HNG136" s="7"/>
      <c r="HNH136" s="7"/>
      <c r="HNI136" s="7"/>
      <c r="HNJ136" s="7"/>
      <c r="HNK136" s="7"/>
      <c r="HNL136" s="7"/>
      <c r="HNM136" s="7"/>
      <c r="HNN136" s="7"/>
      <c r="HNO136" s="7"/>
      <c r="HNP136" s="7"/>
      <c r="HNQ136" s="7"/>
      <c r="HNR136" s="7"/>
      <c r="HNS136" s="7"/>
      <c r="HNT136" s="7"/>
      <c r="HNU136" s="7"/>
      <c r="HNV136" s="7"/>
      <c r="HNW136" s="7"/>
      <c r="HNX136" s="7"/>
      <c r="HNY136" s="7"/>
      <c r="HNZ136" s="7"/>
      <c r="HOA136" s="7"/>
      <c r="HOB136" s="7"/>
      <c r="HOC136" s="7"/>
      <c r="HOD136" s="7"/>
      <c r="HOE136" s="7"/>
      <c r="HOF136" s="7"/>
      <c r="HOG136" s="7"/>
      <c r="HOH136" s="7"/>
      <c r="HOI136" s="7"/>
      <c r="HOJ136" s="7"/>
      <c r="HOK136" s="7"/>
      <c r="HOL136" s="7"/>
      <c r="HOM136" s="7"/>
      <c r="HON136" s="7"/>
      <c r="HOO136" s="7"/>
      <c r="HOP136" s="7"/>
      <c r="HOQ136" s="7"/>
      <c r="HOR136" s="7"/>
      <c r="HOS136" s="7"/>
      <c r="HOT136" s="7"/>
      <c r="HOU136" s="7"/>
      <c r="HOV136" s="7"/>
      <c r="HOW136" s="7"/>
      <c r="HOX136" s="7"/>
      <c r="HOY136" s="7"/>
      <c r="HOZ136" s="7"/>
      <c r="HPA136" s="7"/>
      <c r="HPB136" s="7"/>
      <c r="HPC136" s="7"/>
      <c r="HPD136" s="7"/>
      <c r="HPE136" s="7"/>
      <c r="HPF136" s="7"/>
      <c r="HPG136" s="7"/>
      <c r="HPH136" s="7"/>
      <c r="HPI136" s="7"/>
      <c r="HPJ136" s="7"/>
      <c r="HPK136" s="7"/>
      <c r="HPL136" s="7"/>
      <c r="HPM136" s="7"/>
      <c r="HPN136" s="7"/>
      <c r="HPO136" s="7"/>
      <c r="HPP136" s="7"/>
      <c r="HPQ136" s="7"/>
      <c r="HPR136" s="7"/>
      <c r="HPS136" s="7"/>
      <c r="HPT136" s="7"/>
      <c r="HPU136" s="7"/>
      <c r="HPV136" s="7"/>
      <c r="HPW136" s="7"/>
      <c r="HPX136" s="7"/>
      <c r="HPY136" s="7"/>
      <c r="HPZ136" s="7"/>
      <c r="HQA136" s="7"/>
      <c r="HQB136" s="7"/>
      <c r="HQC136" s="7"/>
      <c r="HQD136" s="7"/>
      <c r="HQE136" s="7"/>
      <c r="HQF136" s="7"/>
      <c r="HQG136" s="7"/>
      <c r="HQH136" s="7"/>
      <c r="HQI136" s="7"/>
      <c r="HQJ136" s="7"/>
      <c r="HQK136" s="7"/>
      <c r="HQL136" s="7"/>
      <c r="HQM136" s="7"/>
      <c r="HQN136" s="7"/>
      <c r="HQO136" s="7"/>
      <c r="HQP136" s="7"/>
      <c r="HQQ136" s="7"/>
      <c r="HQR136" s="7"/>
      <c r="HQS136" s="7"/>
      <c r="HQT136" s="7"/>
      <c r="HQU136" s="7"/>
      <c r="HQV136" s="7"/>
      <c r="HQW136" s="7"/>
      <c r="HQX136" s="7"/>
      <c r="HQY136" s="7"/>
      <c r="HQZ136" s="7"/>
      <c r="HRA136" s="7"/>
      <c r="HRB136" s="7"/>
      <c r="HRC136" s="7"/>
      <c r="HRD136" s="7"/>
      <c r="HRE136" s="7"/>
      <c r="HRF136" s="7"/>
      <c r="HRG136" s="7"/>
      <c r="HRH136" s="7"/>
      <c r="HRI136" s="7"/>
      <c r="HRJ136" s="7"/>
      <c r="HRK136" s="7"/>
      <c r="HRL136" s="7"/>
      <c r="HRM136" s="7"/>
      <c r="HRN136" s="7"/>
      <c r="HRO136" s="7"/>
      <c r="HRP136" s="7"/>
      <c r="HRQ136" s="7"/>
      <c r="HRR136" s="7"/>
      <c r="HRS136" s="7"/>
      <c r="HRT136" s="7"/>
      <c r="HRU136" s="7"/>
      <c r="HRV136" s="7"/>
      <c r="HRW136" s="7"/>
      <c r="HRX136" s="7"/>
      <c r="HRY136" s="7"/>
      <c r="HRZ136" s="7"/>
      <c r="HSA136" s="7"/>
      <c r="HSB136" s="7"/>
      <c r="HSC136" s="7"/>
      <c r="HSD136" s="7"/>
      <c r="HSE136" s="7"/>
      <c r="HSF136" s="7"/>
      <c r="HSG136" s="7"/>
      <c r="HSH136" s="7"/>
      <c r="HSI136" s="7"/>
      <c r="HSJ136" s="7"/>
      <c r="HSK136" s="7"/>
      <c r="HSL136" s="7"/>
      <c r="HSM136" s="7"/>
      <c r="HSN136" s="7"/>
      <c r="HSO136" s="7"/>
      <c r="HSP136" s="7"/>
      <c r="HSQ136" s="7"/>
      <c r="HSR136" s="7"/>
      <c r="HSS136" s="7"/>
      <c r="HST136" s="7"/>
      <c r="HSU136" s="7"/>
      <c r="HSV136" s="7"/>
      <c r="HSW136" s="7"/>
      <c r="HSX136" s="7"/>
      <c r="HSY136" s="7"/>
      <c r="HSZ136" s="7"/>
      <c r="HTA136" s="7"/>
      <c r="HTB136" s="7"/>
      <c r="HTC136" s="7"/>
      <c r="HTD136" s="7"/>
      <c r="HTE136" s="7"/>
      <c r="HTF136" s="7"/>
      <c r="HTG136" s="7"/>
      <c r="HTH136" s="7"/>
      <c r="HTI136" s="7"/>
      <c r="HTJ136" s="7"/>
      <c r="HTK136" s="7"/>
      <c r="HTL136" s="7"/>
      <c r="HTM136" s="7"/>
      <c r="HTN136" s="7"/>
      <c r="HTO136" s="7"/>
      <c r="HTP136" s="7"/>
      <c r="HTQ136" s="7"/>
      <c r="HTR136" s="7"/>
      <c r="HTS136" s="7"/>
      <c r="HTT136" s="7"/>
      <c r="HTU136" s="7"/>
      <c r="HTV136" s="7"/>
      <c r="HTW136" s="7"/>
      <c r="HTX136" s="7"/>
      <c r="HTY136" s="7"/>
      <c r="HTZ136" s="7"/>
      <c r="HUA136" s="7"/>
      <c r="HUB136" s="7"/>
      <c r="HUC136" s="7"/>
      <c r="HUD136" s="7"/>
      <c r="HUE136" s="7"/>
      <c r="HUF136" s="7"/>
      <c r="HUG136" s="7"/>
      <c r="HUH136" s="7"/>
      <c r="HUI136" s="7"/>
      <c r="HUJ136" s="7"/>
      <c r="HUK136" s="7"/>
      <c r="HUL136" s="7"/>
      <c r="HUM136" s="7"/>
      <c r="HUN136" s="7"/>
      <c r="HUO136" s="7"/>
      <c r="HUP136" s="7"/>
      <c r="HUQ136" s="7"/>
      <c r="HUR136" s="7"/>
      <c r="HUS136" s="7"/>
      <c r="HUT136" s="7"/>
      <c r="HUU136" s="7"/>
      <c r="HUV136" s="7"/>
      <c r="HUW136" s="7"/>
      <c r="HUX136" s="7"/>
      <c r="HUY136" s="7"/>
      <c r="HUZ136" s="7"/>
      <c r="HVA136" s="7"/>
      <c r="HVB136" s="7"/>
      <c r="HVC136" s="7"/>
      <c r="HVD136" s="7"/>
      <c r="HVE136" s="7"/>
      <c r="HVF136" s="7"/>
      <c r="HVG136" s="7"/>
      <c r="HVH136" s="7"/>
      <c r="HVI136" s="7"/>
      <c r="HVJ136" s="7"/>
      <c r="HVK136" s="7"/>
      <c r="HVL136" s="7"/>
      <c r="HVM136" s="7"/>
      <c r="HVN136" s="7"/>
      <c r="HVO136" s="7"/>
      <c r="HVP136" s="7"/>
      <c r="HVQ136" s="7"/>
      <c r="HVR136" s="7"/>
      <c r="HVS136" s="7"/>
      <c r="HVT136" s="7"/>
      <c r="HVU136" s="7"/>
      <c r="HVV136" s="7"/>
      <c r="HVW136" s="7"/>
      <c r="HVX136" s="7"/>
      <c r="HVY136" s="7"/>
      <c r="HVZ136" s="7"/>
      <c r="HWA136" s="7"/>
      <c r="HWB136" s="7"/>
      <c r="HWC136" s="7"/>
      <c r="HWD136" s="7"/>
      <c r="HWE136" s="7"/>
      <c r="HWF136" s="7"/>
      <c r="HWG136" s="7"/>
      <c r="HWH136" s="7"/>
      <c r="HWI136" s="7"/>
      <c r="HWJ136" s="7"/>
      <c r="HWK136" s="7"/>
      <c r="HWL136" s="7"/>
      <c r="HWM136" s="7"/>
      <c r="HWN136" s="7"/>
      <c r="HWO136" s="7"/>
      <c r="HWP136" s="7"/>
      <c r="HWQ136" s="7"/>
      <c r="HWR136" s="7"/>
      <c r="HWS136" s="7"/>
      <c r="HWT136" s="7"/>
      <c r="HWU136" s="7"/>
      <c r="HWV136" s="7"/>
      <c r="HWW136" s="7"/>
      <c r="HWX136" s="7"/>
      <c r="HWY136" s="7"/>
      <c r="HWZ136" s="7"/>
      <c r="HXA136" s="7"/>
      <c r="HXB136" s="7"/>
      <c r="HXC136" s="7"/>
      <c r="HXD136" s="7"/>
      <c r="HXE136" s="7"/>
      <c r="HXF136" s="7"/>
      <c r="HXG136" s="7"/>
      <c r="HXH136" s="7"/>
      <c r="HXI136" s="7"/>
      <c r="HXJ136" s="7"/>
      <c r="HXK136" s="7"/>
      <c r="HXL136" s="7"/>
      <c r="HXM136" s="7"/>
      <c r="HXN136" s="7"/>
      <c r="HXO136" s="7"/>
      <c r="HXP136" s="7"/>
      <c r="HXQ136" s="7"/>
      <c r="HXR136" s="7"/>
      <c r="HXS136" s="7"/>
      <c r="HXT136" s="7"/>
      <c r="HXU136" s="7"/>
      <c r="HXV136" s="7"/>
      <c r="HXW136" s="7"/>
      <c r="HXX136" s="7"/>
      <c r="HXY136" s="7"/>
      <c r="HXZ136" s="7"/>
      <c r="HYA136" s="7"/>
      <c r="HYB136" s="7"/>
      <c r="HYC136" s="7"/>
      <c r="HYD136" s="7"/>
      <c r="HYE136" s="7"/>
      <c r="HYF136" s="7"/>
      <c r="HYG136" s="7"/>
      <c r="HYH136" s="7"/>
      <c r="HYI136" s="7"/>
      <c r="HYJ136" s="7"/>
      <c r="HYK136" s="7"/>
      <c r="HYL136" s="7"/>
      <c r="HYM136" s="7"/>
      <c r="HYN136" s="7"/>
      <c r="HYO136" s="7"/>
      <c r="HYP136" s="7"/>
      <c r="HYQ136" s="7"/>
      <c r="HYR136" s="7"/>
      <c r="HYS136" s="7"/>
      <c r="HYT136" s="7"/>
      <c r="HYU136" s="7"/>
      <c r="HYV136" s="7"/>
      <c r="HYW136" s="7"/>
      <c r="HYX136" s="7"/>
      <c r="HYY136" s="7"/>
      <c r="HYZ136" s="7"/>
      <c r="HZA136" s="7"/>
      <c r="HZB136" s="7"/>
      <c r="HZC136" s="7"/>
      <c r="HZD136" s="7"/>
      <c r="HZE136" s="7"/>
      <c r="HZF136" s="7"/>
      <c r="HZG136" s="7"/>
      <c r="HZH136" s="7"/>
      <c r="HZI136" s="7"/>
      <c r="HZJ136" s="7"/>
      <c r="HZK136" s="7"/>
      <c r="HZL136" s="7"/>
      <c r="HZM136" s="7"/>
      <c r="HZN136" s="7"/>
      <c r="HZO136" s="7"/>
      <c r="HZP136" s="7"/>
      <c r="HZQ136" s="7"/>
      <c r="HZR136" s="7"/>
      <c r="HZS136" s="7"/>
      <c r="HZT136" s="7"/>
      <c r="HZU136" s="7"/>
      <c r="HZV136" s="7"/>
      <c r="HZW136" s="7"/>
      <c r="HZX136" s="7"/>
      <c r="HZY136" s="7"/>
      <c r="HZZ136" s="7"/>
      <c r="IAA136" s="7"/>
      <c r="IAB136" s="7"/>
      <c r="IAC136" s="7"/>
      <c r="IAD136" s="7"/>
      <c r="IAE136" s="7"/>
      <c r="IAF136" s="7"/>
      <c r="IAG136" s="7"/>
      <c r="IAH136" s="7"/>
      <c r="IAI136" s="7"/>
      <c r="IAJ136" s="7"/>
      <c r="IAK136" s="7"/>
      <c r="IAL136" s="7"/>
      <c r="IAM136" s="7"/>
      <c r="IAN136" s="7"/>
      <c r="IAO136" s="7"/>
      <c r="IAP136" s="7"/>
      <c r="IAQ136" s="7"/>
      <c r="IAR136" s="7"/>
      <c r="IAS136" s="7"/>
      <c r="IAT136" s="7"/>
      <c r="IAU136" s="7"/>
      <c r="IAV136" s="7"/>
      <c r="IAW136" s="7"/>
      <c r="IAX136" s="7"/>
      <c r="IAY136" s="7"/>
      <c r="IAZ136" s="7"/>
      <c r="IBA136" s="7"/>
      <c r="IBB136" s="7"/>
      <c r="IBC136" s="7"/>
      <c r="IBD136" s="7"/>
      <c r="IBE136" s="7"/>
      <c r="IBF136" s="7"/>
      <c r="IBG136" s="7"/>
      <c r="IBH136" s="7"/>
      <c r="IBI136" s="7"/>
      <c r="IBJ136" s="7"/>
      <c r="IBK136" s="7"/>
      <c r="IBL136" s="7"/>
      <c r="IBM136" s="7"/>
      <c r="IBN136" s="7"/>
      <c r="IBO136" s="7"/>
      <c r="IBP136" s="7"/>
      <c r="IBQ136" s="7"/>
      <c r="IBR136" s="7"/>
      <c r="IBS136" s="7"/>
      <c r="IBT136" s="7"/>
      <c r="IBU136" s="7"/>
      <c r="IBV136" s="7"/>
      <c r="IBW136" s="7"/>
      <c r="IBX136" s="7"/>
      <c r="IBY136" s="7"/>
      <c r="IBZ136" s="7"/>
      <c r="ICA136" s="7"/>
      <c r="ICB136" s="7"/>
      <c r="ICC136" s="7"/>
      <c r="ICD136" s="7"/>
      <c r="ICE136" s="7"/>
      <c r="ICF136" s="7"/>
      <c r="ICG136" s="7"/>
      <c r="ICH136" s="7"/>
      <c r="ICI136" s="7"/>
      <c r="ICJ136" s="7"/>
      <c r="ICK136" s="7"/>
      <c r="ICL136" s="7"/>
      <c r="ICM136" s="7"/>
      <c r="ICN136" s="7"/>
      <c r="ICO136" s="7"/>
      <c r="ICP136" s="7"/>
      <c r="ICQ136" s="7"/>
      <c r="ICR136" s="7"/>
      <c r="ICS136" s="7"/>
      <c r="ICT136" s="7"/>
      <c r="ICU136" s="7"/>
      <c r="ICV136" s="7"/>
      <c r="ICW136" s="7"/>
      <c r="ICX136" s="7"/>
      <c r="ICY136" s="7"/>
      <c r="ICZ136" s="7"/>
      <c r="IDA136" s="7"/>
      <c r="IDB136" s="7"/>
      <c r="IDC136" s="7"/>
      <c r="IDD136" s="7"/>
      <c r="IDE136" s="7"/>
      <c r="IDF136" s="7"/>
      <c r="IDG136" s="7"/>
      <c r="IDH136" s="7"/>
      <c r="IDI136" s="7"/>
      <c r="IDJ136" s="7"/>
      <c r="IDK136" s="7"/>
      <c r="IDL136" s="7"/>
      <c r="IDM136" s="7"/>
      <c r="IDN136" s="7"/>
      <c r="IDO136" s="7"/>
      <c r="IDP136" s="7"/>
      <c r="IDQ136" s="7"/>
      <c r="IDR136" s="7"/>
      <c r="IDS136" s="7"/>
      <c r="IDT136" s="7"/>
      <c r="IDU136" s="7"/>
      <c r="IDV136" s="7"/>
      <c r="IDW136" s="7"/>
      <c r="IDX136" s="7"/>
      <c r="IDY136" s="7"/>
      <c r="IDZ136" s="7"/>
      <c r="IEA136" s="7"/>
      <c r="IEB136" s="7"/>
      <c r="IEC136" s="7"/>
      <c r="IED136" s="7"/>
      <c r="IEE136" s="7"/>
      <c r="IEF136" s="7"/>
      <c r="IEG136" s="7"/>
      <c r="IEH136" s="7"/>
      <c r="IEI136" s="7"/>
      <c r="IEJ136" s="7"/>
      <c r="IEK136" s="7"/>
      <c r="IEL136" s="7"/>
      <c r="IEM136" s="7"/>
      <c r="IEN136" s="7"/>
      <c r="IEO136" s="7"/>
      <c r="IEP136" s="7"/>
      <c r="IEQ136" s="7"/>
      <c r="IER136" s="7"/>
      <c r="IES136" s="7"/>
      <c r="IET136" s="7"/>
      <c r="IEU136" s="7"/>
      <c r="IEV136" s="7"/>
      <c r="IEW136" s="7"/>
      <c r="IEX136" s="7"/>
      <c r="IEY136" s="7"/>
      <c r="IEZ136" s="7"/>
      <c r="IFA136" s="7"/>
      <c r="IFB136" s="7"/>
      <c r="IFC136" s="7"/>
      <c r="IFD136" s="7"/>
      <c r="IFE136" s="7"/>
      <c r="IFF136" s="7"/>
      <c r="IFG136" s="7"/>
      <c r="IFH136" s="7"/>
      <c r="IFI136" s="7"/>
      <c r="IFJ136" s="7"/>
      <c r="IFK136" s="7"/>
      <c r="IFL136" s="7"/>
      <c r="IFM136" s="7"/>
      <c r="IFN136" s="7"/>
      <c r="IFO136" s="7"/>
      <c r="IFP136" s="7"/>
      <c r="IFQ136" s="7"/>
      <c r="IFR136" s="7"/>
      <c r="IFS136" s="7"/>
      <c r="IFT136" s="7"/>
      <c r="IFU136" s="7"/>
      <c r="IFV136" s="7"/>
      <c r="IFW136" s="7"/>
      <c r="IFX136" s="7"/>
      <c r="IFY136" s="7"/>
      <c r="IFZ136" s="7"/>
      <c r="IGA136" s="7"/>
      <c r="IGB136" s="7"/>
      <c r="IGC136" s="7"/>
      <c r="IGD136" s="7"/>
      <c r="IGE136" s="7"/>
      <c r="IGF136" s="7"/>
      <c r="IGG136" s="7"/>
      <c r="IGH136" s="7"/>
      <c r="IGI136" s="7"/>
      <c r="IGJ136" s="7"/>
      <c r="IGK136" s="7"/>
      <c r="IGL136" s="7"/>
      <c r="IGM136" s="7"/>
      <c r="IGN136" s="7"/>
      <c r="IGO136" s="7"/>
      <c r="IGP136" s="7"/>
      <c r="IGQ136" s="7"/>
      <c r="IGR136" s="7"/>
      <c r="IGS136" s="7"/>
      <c r="IGT136" s="7"/>
      <c r="IGU136" s="7"/>
      <c r="IGV136" s="7"/>
      <c r="IGW136" s="7"/>
      <c r="IGX136" s="7"/>
      <c r="IGY136" s="7"/>
      <c r="IGZ136" s="7"/>
      <c r="IHA136" s="7"/>
      <c r="IHB136" s="7"/>
      <c r="IHC136" s="7"/>
      <c r="IHD136" s="7"/>
      <c r="IHE136" s="7"/>
      <c r="IHF136" s="7"/>
      <c r="IHG136" s="7"/>
      <c r="IHH136" s="7"/>
      <c r="IHI136" s="7"/>
      <c r="IHJ136" s="7"/>
      <c r="IHK136" s="7"/>
      <c r="IHL136" s="7"/>
      <c r="IHM136" s="7"/>
      <c r="IHN136" s="7"/>
      <c r="IHO136" s="7"/>
      <c r="IHP136" s="7"/>
      <c r="IHQ136" s="7"/>
      <c r="IHR136" s="7"/>
      <c r="IHS136" s="7"/>
      <c r="IHT136" s="7"/>
      <c r="IHU136" s="7"/>
      <c r="IHV136" s="7"/>
      <c r="IHW136" s="7"/>
      <c r="IHX136" s="7"/>
      <c r="IHY136" s="7"/>
      <c r="IHZ136" s="7"/>
      <c r="IIA136" s="7"/>
      <c r="IIB136" s="7"/>
      <c r="IIC136" s="7"/>
      <c r="IID136" s="7"/>
      <c r="IIE136" s="7"/>
      <c r="IIF136" s="7"/>
      <c r="IIG136" s="7"/>
      <c r="IIH136" s="7"/>
      <c r="III136" s="7"/>
      <c r="IIJ136" s="7"/>
      <c r="IIK136" s="7"/>
      <c r="IIL136" s="7"/>
      <c r="IIM136" s="7"/>
      <c r="IIN136" s="7"/>
      <c r="IIO136" s="7"/>
      <c r="IIP136" s="7"/>
      <c r="IIQ136" s="7"/>
      <c r="IIR136" s="7"/>
      <c r="IIS136" s="7"/>
      <c r="IIT136" s="7"/>
      <c r="IIU136" s="7"/>
      <c r="IIV136" s="7"/>
      <c r="IIW136" s="7"/>
      <c r="IIX136" s="7"/>
      <c r="IIY136" s="7"/>
      <c r="IIZ136" s="7"/>
      <c r="IJA136" s="7"/>
      <c r="IJB136" s="7"/>
      <c r="IJC136" s="7"/>
      <c r="IJD136" s="7"/>
      <c r="IJE136" s="7"/>
      <c r="IJF136" s="7"/>
      <c r="IJG136" s="7"/>
      <c r="IJH136" s="7"/>
      <c r="IJI136" s="7"/>
      <c r="IJJ136" s="7"/>
      <c r="IJK136" s="7"/>
      <c r="IJL136" s="7"/>
      <c r="IJM136" s="7"/>
      <c r="IJN136" s="7"/>
      <c r="IJO136" s="7"/>
      <c r="IJP136" s="7"/>
      <c r="IJQ136" s="7"/>
      <c r="IJR136" s="7"/>
      <c r="IJS136" s="7"/>
      <c r="IJT136" s="7"/>
      <c r="IJU136" s="7"/>
      <c r="IJV136" s="7"/>
      <c r="IJW136" s="7"/>
      <c r="IJX136" s="7"/>
      <c r="IJY136" s="7"/>
      <c r="IJZ136" s="7"/>
      <c r="IKA136" s="7"/>
      <c r="IKB136" s="7"/>
      <c r="IKC136" s="7"/>
      <c r="IKD136" s="7"/>
      <c r="IKE136" s="7"/>
      <c r="IKF136" s="7"/>
      <c r="IKG136" s="7"/>
      <c r="IKH136" s="7"/>
      <c r="IKI136" s="7"/>
      <c r="IKJ136" s="7"/>
      <c r="IKK136" s="7"/>
      <c r="IKL136" s="7"/>
      <c r="IKM136" s="7"/>
      <c r="IKN136" s="7"/>
      <c r="IKO136" s="7"/>
      <c r="IKP136" s="7"/>
      <c r="IKQ136" s="7"/>
      <c r="IKR136" s="7"/>
      <c r="IKS136" s="7"/>
      <c r="IKT136" s="7"/>
      <c r="IKU136" s="7"/>
      <c r="IKV136" s="7"/>
      <c r="IKW136" s="7"/>
      <c r="IKX136" s="7"/>
      <c r="IKY136" s="7"/>
      <c r="IKZ136" s="7"/>
      <c r="ILA136" s="7"/>
      <c r="ILB136" s="7"/>
      <c r="ILC136" s="7"/>
      <c r="ILD136" s="7"/>
      <c r="ILE136" s="7"/>
      <c r="ILF136" s="7"/>
      <c r="ILG136" s="7"/>
      <c r="ILH136" s="7"/>
      <c r="ILI136" s="7"/>
      <c r="ILJ136" s="7"/>
      <c r="ILK136" s="7"/>
      <c r="ILL136" s="7"/>
      <c r="ILM136" s="7"/>
      <c r="ILN136" s="7"/>
      <c r="ILO136" s="7"/>
      <c r="ILP136" s="7"/>
      <c r="ILQ136" s="7"/>
      <c r="ILR136" s="7"/>
      <c r="ILS136" s="7"/>
      <c r="ILT136" s="7"/>
      <c r="ILU136" s="7"/>
      <c r="ILV136" s="7"/>
      <c r="ILW136" s="7"/>
      <c r="ILX136" s="7"/>
      <c r="ILY136" s="7"/>
      <c r="ILZ136" s="7"/>
      <c r="IMA136" s="7"/>
      <c r="IMB136" s="7"/>
      <c r="IMC136" s="7"/>
      <c r="IMD136" s="7"/>
      <c r="IME136" s="7"/>
      <c r="IMF136" s="7"/>
      <c r="IMG136" s="7"/>
      <c r="IMH136" s="7"/>
      <c r="IMI136" s="7"/>
      <c r="IMJ136" s="7"/>
      <c r="IMK136" s="7"/>
      <c r="IML136" s="7"/>
      <c r="IMM136" s="7"/>
      <c r="IMN136" s="7"/>
      <c r="IMO136" s="7"/>
      <c r="IMP136" s="7"/>
      <c r="IMQ136" s="7"/>
      <c r="IMR136" s="7"/>
      <c r="IMS136" s="7"/>
      <c r="IMT136" s="7"/>
      <c r="IMU136" s="7"/>
      <c r="IMV136" s="7"/>
      <c r="IMW136" s="7"/>
      <c r="IMX136" s="7"/>
      <c r="IMY136" s="7"/>
      <c r="IMZ136" s="7"/>
      <c r="INA136" s="7"/>
      <c r="INB136" s="7"/>
      <c r="INC136" s="7"/>
      <c r="IND136" s="7"/>
      <c r="INE136" s="7"/>
      <c r="INF136" s="7"/>
      <c r="ING136" s="7"/>
      <c r="INH136" s="7"/>
      <c r="INI136" s="7"/>
      <c r="INJ136" s="7"/>
      <c r="INK136" s="7"/>
      <c r="INL136" s="7"/>
      <c r="INM136" s="7"/>
      <c r="INN136" s="7"/>
      <c r="INO136" s="7"/>
      <c r="INP136" s="7"/>
      <c r="INQ136" s="7"/>
      <c r="INR136" s="7"/>
      <c r="INS136" s="7"/>
      <c r="INT136" s="7"/>
      <c r="INU136" s="7"/>
      <c r="INV136" s="7"/>
      <c r="INW136" s="7"/>
      <c r="INX136" s="7"/>
      <c r="INY136" s="7"/>
      <c r="INZ136" s="7"/>
      <c r="IOA136" s="7"/>
      <c r="IOB136" s="7"/>
      <c r="IOC136" s="7"/>
      <c r="IOD136" s="7"/>
      <c r="IOE136" s="7"/>
      <c r="IOF136" s="7"/>
      <c r="IOG136" s="7"/>
      <c r="IOH136" s="7"/>
      <c r="IOI136" s="7"/>
      <c r="IOJ136" s="7"/>
      <c r="IOK136" s="7"/>
      <c r="IOL136" s="7"/>
      <c r="IOM136" s="7"/>
      <c r="ION136" s="7"/>
      <c r="IOO136" s="7"/>
      <c r="IOP136" s="7"/>
      <c r="IOQ136" s="7"/>
      <c r="IOR136" s="7"/>
      <c r="IOS136" s="7"/>
      <c r="IOT136" s="7"/>
      <c r="IOU136" s="7"/>
      <c r="IOV136" s="7"/>
      <c r="IOW136" s="7"/>
      <c r="IOX136" s="7"/>
      <c r="IOY136" s="7"/>
      <c r="IOZ136" s="7"/>
      <c r="IPA136" s="7"/>
      <c r="IPB136" s="7"/>
      <c r="IPC136" s="7"/>
      <c r="IPD136" s="7"/>
      <c r="IPE136" s="7"/>
      <c r="IPF136" s="7"/>
      <c r="IPG136" s="7"/>
      <c r="IPH136" s="7"/>
      <c r="IPI136" s="7"/>
      <c r="IPJ136" s="7"/>
      <c r="IPK136" s="7"/>
      <c r="IPL136" s="7"/>
      <c r="IPM136" s="7"/>
      <c r="IPN136" s="7"/>
      <c r="IPO136" s="7"/>
      <c r="IPP136" s="7"/>
      <c r="IPQ136" s="7"/>
      <c r="IPR136" s="7"/>
      <c r="IPS136" s="7"/>
      <c r="IPT136" s="7"/>
      <c r="IPU136" s="7"/>
      <c r="IPV136" s="7"/>
      <c r="IPW136" s="7"/>
      <c r="IPX136" s="7"/>
      <c r="IPY136" s="7"/>
      <c r="IPZ136" s="7"/>
      <c r="IQA136" s="7"/>
      <c r="IQB136" s="7"/>
      <c r="IQC136" s="7"/>
      <c r="IQD136" s="7"/>
      <c r="IQE136" s="7"/>
      <c r="IQF136" s="7"/>
      <c r="IQG136" s="7"/>
      <c r="IQH136" s="7"/>
      <c r="IQI136" s="7"/>
      <c r="IQJ136" s="7"/>
      <c r="IQK136" s="7"/>
      <c r="IQL136" s="7"/>
      <c r="IQM136" s="7"/>
      <c r="IQN136" s="7"/>
      <c r="IQO136" s="7"/>
      <c r="IQP136" s="7"/>
      <c r="IQQ136" s="7"/>
      <c r="IQR136" s="7"/>
      <c r="IQS136" s="7"/>
      <c r="IQT136" s="7"/>
      <c r="IQU136" s="7"/>
      <c r="IQV136" s="7"/>
      <c r="IQW136" s="7"/>
      <c r="IQX136" s="7"/>
      <c r="IQY136" s="7"/>
      <c r="IQZ136" s="7"/>
      <c r="IRA136" s="7"/>
      <c r="IRB136" s="7"/>
      <c r="IRC136" s="7"/>
      <c r="IRD136" s="7"/>
      <c r="IRE136" s="7"/>
      <c r="IRF136" s="7"/>
      <c r="IRG136" s="7"/>
      <c r="IRH136" s="7"/>
      <c r="IRI136" s="7"/>
      <c r="IRJ136" s="7"/>
      <c r="IRK136" s="7"/>
      <c r="IRL136" s="7"/>
      <c r="IRM136" s="7"/>
      <c r="IRN136" s="7"/>
      <c r="IRO136" s="7"/>
      <c r="IRP136" s="7"/>
      <c r="IRQ136" s="7"/>
      <c r="IRR136" s="7"/>
      <c r="IRS136" s="7"/>
      <c r="IRT136" s="7"/>
      <c r="IRU136" s="7"/>
      <c r="IRV136" s="7"/>
      <c r="IRW136" s="7"/>
      <c r="IRX136" s="7"/>
      <c r="IRY136" s="7"/>
      <c r="IRZ136" s="7"/>
      <c r="ISA136" s="7"/>
      <c r="ISB136" s="7"/>
      <c r="ISC136" s="7"/>
      <c r="ISD136" s="7"/>
      <c r="ISE136" s="7"/>
      <c r="ISF136" s="7"/>
      <c r="ISG136" s="7"/>
      <c r="ISH136" s="7"/>
      <c r="ISI136" s="7"/>
      <c r="ISJ136" s="7"/>
      <c r="ISK136" s="7"/>
      <c r="ISL136" s="7"/>
      <c r="ISM136" s="7"/>
      <c r="ISN136" s="7"/>
      <c r="ISO136" s="7"/>
      <c r="ISP136" s="7"/>
      <c r="ISQ136" s="7"/>
      <c r="ISR136" s="7"/>
      <c r="ISS136" s="7"/>
      <c r="IST136" s="7"/>
      <c r="ISU136" s="7"/>
      <c r="ISV136" s="7"/>
      <c r="ISW136" s="7"/>
      <c r="ISX136" s="7"/>
      <c r="ISY136" s="7"/>
      <c r="ISZ136" s="7"/>
      <c r="ITA136" s="7"/>
      <c r="ITB136" s="7"/>
      <c r="ITC136" s="7"/>
      <c r="ITD136" s="7"/>
      <c r="ITE136" s="7"/>
      <c r="ITF136" s="7"/>
      <c r="ITG136" s="7"/>
      <c r="ITH136" s="7"/>
      <c r="ITI136" s="7"/>
      <c r="ITJ136" s="7"/>
      <c r="ITK136" s="7"/>
      <c r="ITL136" s="7"/>
      <c r="ITM136" s="7"/>
      <c r="ITN136" s="7"/>
      <c r="ITO136" s="7"/>
      <c r="ITP136" s="7"/>
      <c r="ITQ136" s="7"/>
      <c r="ITR136" s="7"/>
      <c r="ITS136" s="7"/>
      <c r="ITT136" s="7"/>
      <c r="ITU136" s="7"/>
      <c r="ITV136" s="7"/>
      <c r="ITW136" s="7"/>
      <c r="ITX136" s="7"/>
      <c r="ITY136" s="7"/>
      <c r="ITZ136" s="7"/>
      <c r="IUA136" s="7"/>
      <c r="IUB136" s="7"/>
      <c r="IUC136" s="7"/>
      <c r="IUD136" s="7"/>
      <c r="IUE136" s="7"/>
      <c r="IUF136" s="7"/>
      <c r="IUG136" s="7"/>
      <c r="IUH136" s="7"/>
      <c r="IUI136" s="7"/>
      <c r="IUJ136" s="7"/>
      <c r="IUK136" s="7"/>
      <c r="IUL136" s="7"/>
      <c r="IUM136" s="7"/>
      <c r="IUN136" s="7"/>
      <c r="IUO136" s="7"/>
      <c r="IUP136" s="7"/>
      <c r="IUQ136" s="7"/>
      <c r="IUR136" s="7"/>
      <c r="IUS136" s="7"/>
      <c r="IUT136" s="7"/>
      <c r="IUU136" s="7"/>
      <c r="IUV136" s="7"/>
      <c r="IUW136" s="7"/>
      <c r="IUX136" s="7"/>
      <c r="IUY136" s="7"/>
      <c r="IUZ136" s="7"/>
      <c r="IVA136" s="7"/>
      <c r="IVB136" s="7"/>
      <c r="IVC136" s="7"/>
      <c r="IVD136" s="7"/>
      <c r="IVE136" s="7"/>
      <c r="IVF136" s="7"/>
      <c r="IVG136" s="7"/>
      <c r="IVH136" s="7"/>
      <c r="IVI136" s="7"/>
      <c r="IVJ136" s="7"/>
      <c r="IVK136" s="7"/>
      <c r="IVL136" s="7"/>
      <c r="IVM136" s="7"/>
      <c r="IVN136" s="7"/>
      <c r="IVO136" s="7"/>
      <c r="IVP136" s="7"/>
      <c r="IVQ136" s="7"/>
      <c r="IVR136" s="7"/>
      <c r="IVS136" s="7"/>
      <c r="IVT136" s="7"/>
      <c r="IVU136" s="7"/>
      <c r="IVV136" s="7"/>
      <c r="IVW136" s="7"/>
      <c r="IVX136" s="7"/>
      <c r="IVY136" s="7"/>
      <c r="IVZ136" s="7"/>
      <c r="IWA136" s="7"/>
      <c r="IWB136" s="7"/>
      <c r="IWC136" s="7"/>
      <c r="IWD136" s="7"/>
      <c r="IWE136" s="7"/>
      <c r="IWF136" s="7"/>
      <c r="IWG136" s="7"/>
      <c r="IWH136" s="7"/>
      <c r="IWI136" s="7"/>
      <c r="IWJ136" s="7"/>
      <c r="IWK136" s="7"/>
      <c r="IWL136" s="7"/>
      <c r="IWM136" s="7"/>
      <c r="IWN136" s="7"/>
      <c r="IWO136" s="7"/>
      <c r="IWP136" s="7"/>
      <c r="IWQ136" s="7"/>
      <c r="IWR136" s="7"/>
      <c r="IWS136" s="7"/>
      <c r="IWT136" s="7"/>
      <c r="IWU136" s="7"/>
      <c r="IWV136" s="7"/>
      <c r="IWW136" s="7"/>
      <c r="IWX136" s="7"/>
      <c r="IWY136" s="7"/>
      <c r="IWZ136" s="7"/>
      <c r="IXA136" s="7"/>
      <c r="IXB136" s="7"/>
      <c r="IXC136" s="7"/>
      <c r="IXD136" s="7"/>
      <c r="IXE136" s="7"/>
      <c r="IXF136" s="7"/>
      <c r="IXG136" s="7"/>
      <c r="IXH136" s="7"/>
      <c r="IXI136" s="7"/>
      <c r="IXJ136" s="7"/>
      <c r="IXK136" s="7"/>
      <c r="IXL136" s="7"/>
      <c r="IXM136" s="7"/>
      <c r="IXN136" s="7"/>
      <c r="IXO136" s="7"/>
      <c r="IXP136" s="7"/>
      <c r="IXQ136" s="7"/>
      <c r="IXR136" s="7"/>
      <c r="IXS136" s="7"/>
      <c r="IXT136" s="7"/>
      <c r="IXU136" s="7"/>
      <c r="IXV136" s="7"/>
      <c r="IXW136" s="7"/>
      <c r="IXX136" s="7"/>
      <c r="IXY136" s="7"/>
      <c r="IXZ136" s="7"/>
      <c r="IYA136" s="7"/>
      <c r="IYB136" s="7"/>
      <c r="IYC136" s="7"/>
      <c r="IYD136" s="7"/>
      <c r="IYE136" s="7"/>
      <c r="IYF136" s="7"/>
      <c r="IYG136" s="7"/>
      <c r="IYH136" s="7"/>
      <c r="IYI136" s="7"/>
      <c r="IYJ136" s="7"/>
      <c r="IYK136" s="7"/>
      <c r="IYL136" s="7"/>
      <c r="IYM136" s="7"/>
      <c r="IYN136" s="7"/>
      <c r="IYO136" s="7"/>
      <c r="IYP136" s="7"/>
      <c r="IYQ136" s="7"/>
      <c r="IYR136" s="7"/>
      <c r="IYS136" s="7"/>
      <c r="IYT136" s="7"/>
      <c r="IYU136" s="7"/>
      <c r="IYV136" s="7"/>
      <c r="IYW136" s="7"/>
      <c r="IYX136" s="7"/>
      <c r="IYY136" s="7"/>
      <c r="IYZ136" s="7"/>
      <c r="IZA136" s="7"/>
      <c r="IZB136" s="7"/>
      <c r="IZC136" s="7"/>
      <c r="IZD136" s="7"/>
      <c r="IZE136" s="7"/>
      <c r="IZF136" s="7"/>
      <c r="IZG136" s="7"/>
      <c r="IZH136" s="7"/>
      <c r="IZI136" s="7"/>
      <c r="IZJ136" s="7"/>
      <c r="IZK136" s="7"/>
      <c r="IZL136" s="7"/>
      <c r="IZM136" s="7"/>
      <c r="IZN136" s="7"/>
      <c r="IZO136" s="7"/>
      <c r="IZP136" s="7"/>
      <c r="IZQ136" s="7"/>
      <c r="IZR136" s="7"/>
      <c r="IZS136" s="7"/>
      <c r="IZT136" s="7"/>
      <c r="IZU136" s="7"/>
      <c r="IZV136" s="7"/>
      <c r="IZW136" s="7"/>
      <c r="IZX136" s="7"/>
      <c r="IZY136" s="7"/>
      <c r="IZZ136" s="7"/>
      <c r="JAA136" s="7"/>
      <c r="JAB136" s="7"/>
      <c r="JAC136" s="7"/>
      <c r="JAD136" s="7"/>
      <c r="JAE136" s="7"/>
      <c r="JAF136" s="7"/>
      <c r="JAG136" s="7"/>
      <c r="JAH136" s="7"/>
      <c r="JAI136" s="7"/>
      <c r="JAJ136" s="7"/>
      <c r="JAK136" s="7"/>
      <c r="JAL136" s="7"/>
      <c r="JAM136" s="7"/>
      <c r="JAN136" s="7"/>
      <c r="JAO136" s="7"/>
      <c r="JAP136" s="7"/>
      <c r="JAQ136" s="7"/>
      <c r="JAR136" s="7"/>
      <c r="JAS136" s="7"/>
      <c r="JAT136" s="7"/>
      <c r="JAU136" s="7"/>
      <c r="JAV136" s="7"/>
      <c r="JAW136" s="7"/>
      <c r="JAX136" s="7"/>
      <c r="JAY136" s="7"/>
      <c r="JAZ136" s="7"/>
      <c r="JBA136" s="7"/>
      <c r="JBB136" s="7"/>
      <c r="JBC136" s="7"/>
      <c r="JBD136" s="7"/>
      <c r="JBE136" s="7"/>
      <c r="JBF136" s="7"/>
      <c r="JBG136" s="7"/>
      <c r="JBH136" s="7"/>
      <c r="JBI136" s="7"/>
      <c r="JBJ136" s="7"/>
      <c r="JBK136" s="7"/>
      <c r="JBL136" s="7"/>
      <c r="JBM136" s="7"/>
      <c r="JBN136" s="7"/>
      <c r="JBO136" s="7"/>
      <c r="JBP136" s="7"/>
      <c r="JBQ136" s="7"/>
      <c r="JBR136" s="7"/>
      <c r="JBS136" s="7"/>
      <c r="JBT136" s="7"/>
      <c r="JBU136" s="7"/>
      <c r="JBV136" s="7"/>
      <c r="JBW136" s="7"/>
      <c r="JBX136" s="7"/>
      <c r="JBY136" s="7"/>
      <c r="JBZ136" s="7"/>
      <c r="JCA136" s="7"/>
      <c r="JCB136" s="7"/>
      <c r="JCC136" s="7"/>
      <c r="JCD136" s="7"/>
      <c r="JCE136" s="7"/>
      <c r="JCF136" s="7"/>
      <c r="JCG136" s="7"/>
      <c r="JCH136" s="7"/>
      <c r="JCI136" s="7"/>
      <c r="JCJ136" s="7"/>
      <c r="JCK136" s="7"/>
      <c r="JCL136" s="7"/>
      <c r="JCM136" s="7"/>
      <c r="JCN136" s="7"/>
      <c r="JCO136" s="7"/>
      <c r="JCP136" s="7"/>
      <c r="JCQ136" s="7"/>
      <c r="JCR136" s="7"/>
      <c r="JCS136" s="7"/>
      <c r="JCT136" s="7"/>
      <c r="JCU136" s="7"/>
      <c r="JCV136" s="7"/>
      <c r="JCW136" s="7"/>
      <c r="JCX136" s="7"/>
      <c r="JCY136" s="7"/>
      <c r="JCZ136" s="7"/>
      <c r="JDA136" s="7"/>
      <c r="JDB136" s="7"/>
      <c r="JDC136" s="7"/>
      <c r="JDD136" s="7"/>
      <c r="JDE136" s="7"/>
      <c r="JDF136" s="7"/>
      <c r="JDG136" s="7"/>
      <c r="JDH136" s="7"/>
      <c r="JDI136" s="7"/>
      <c r="JDJ136" s="7"/>
      <c r="JDK136" s="7"/>
      <c r="JDL136" s="7"/>
      <c r="JDM136" s="7"/>
      <c r="JDN136" s="7"/>
      <c r="JDO136" s="7"/>
      <c r="JDP136" s="7"/>
      <c r="JDQ136" s="7"/>
      <c r="JDR136" s="7"/>
      <c r="JDS136" s="7"/>
      <c r="JDT136" s="7"/>
      <c r="JDU136" s="7"/>
      <c r="JDV136" s="7"/>
      <c r="JDW136" s="7"/>
      <c r="JDX136" s="7"/>
      <c r="JDY136" s="7"/>
      <c r="JDZ136" s="7"/>
      <c r="JEA136" s="7"/>
      <c r="JEB136" s="7"/>
      <c r="JEC136" s="7"/>
      <c r="JED136" s="7"/>
      <c r="JEE136" s="7"/>
      <c r="JEF136" s="7"/>
      <c r="JEG136" s="7"/>
      <c r="JEH136" s="7"/>
      <c r="JEI136" s="7"/>
      <c r="JEJ136" s="7"/>
      <c r="JEK136" s="7"/>
      <c r="JEL136" s="7"/>
      <c r="JEM136" s="7"/>
      <c r="JEN136" s="7"/>
      <c r="JEO136" s="7"/>
      <c r="JEP136" s="7"/>
      <c r="JEQ136" s="7"/>
      <c r="JER136" s="7"/>
      <c r="JES136" s="7"/>
      <c r="JET136" s="7"/>
      <c r="JEU136" s="7"/>
      <c r="JEV136" s="7"/>
      <c r="JEW136" s="7"/>
      <c r="JEX136" s="7"/>
      <c r="JEY136" s="7"/>
      <c r="JEZ136" s="7"/>
      <c r="JFA136" s="7"/>
      <c r="JFB136" s="7"/>
      <c r="JFC136" s="7"/>
      <c r="JFD136" s="7"/>
      <c r="JFE136" s="7"/>
      <c r="JFF136" s="7"/>
      <c r="JFG136" s="7"/>
      <c r="JFH136" s="7"/>
      <c r="JFI136" s="7"/>
      <c r="JFJ136" s="7"/>
      <c r="JFK136" s="7"/>
      <c r="JFL136" s="7"/>
      <c r="JFM136" s="7"/>
      <c r="JFN136" s="7"/>
      <c r="JFO136" s="7"/>
      <c r="JFP136" s="7"/>
      <c r="JFQ136" s="7"/>
      <c r="JFR136" s="7"/>
      <c r="JFS136" s="7"/>
      <c r="JFT136" s="7"/>
      <c r="JFU136" s="7"/>
      <c r="JFV136" s="7"/>
      <c r="JFW136" s="7"/>
      <c r="JFX136" s="7"/>
      <c r="JFY136" s="7"/>
      <c r="JFZ136" s="7"/>
      <c r="JGA136" s="7"/>
      <c r="JGB136" s="7"/>
      <c r="JGC136" s="7"/>
      <c r="JGD136" s="7"/>
      <c r="JGE136" s="7"/>
      <c r="JGF136" s="7"/>
      <c r="JGG136" s="7"/>
      <c r="JGH136" s="7"/>
      <c r="JGI136" s="7"/>
      <c r="JGJ136" s="7"/>
      <c r="JGK136" s="7"/>
      <c r="JGL136" s="7"/>
      <c r="JGM136" s="7"/>
      <c r="JGN136" s="7"/>
      <c r="JGO136" s="7"/>
      <c r="JGP136" s="7"/>
      <c r="JGQ136" s="7"/>
      <c r="JGR136" s="7"/>
      <c r="JGS136" s="7"/>
      <c r="JGT136" s="7"/>
      <c r="JGU136" s="7"/>
      <c r="JGV136" s="7"/>
      <c r="JGW136" s="7"/>
      <c r="JGX136" s="7"/>
      <c r="JGY136" s="7"/>
      <c r="JGZ136" s="7"/>
      <c r="JHA136" s="7"/>
      <c r="JHB136" s="7"/>
      <c r="JHC136" s="7"/>
      <c r="JHD136" s="7"/>
      <c r="JHE136" s="7"/>
      <c r="JHF136" s="7"/>
      <c r="JHG136" s="7"/>
      <c r="JHH136" s="7"/>
      <c r="JHI136" s="7"/>
      <c r="JHJ136" s="7"/>
      <c r="JHK136" s="7"/>
      <c r="JHL136" s="7"/>
      <c r="JHM136" s="7"/>
      <c r="JHN136" s="7"/>
      <c r="JHO136" s="7"/>
      <c r="JHP136" s="7"/>
      <c r="JHQ136" s="7"/>
      <c r="JHR136" s="7"/>
      <c r="JHS136" s="7"/>
      <c r="JHT136" s="7"/>
      <c r="JHU136" s="7"/>
      <c r="JHV136" s="7"/>
      <c r="JHW136" s="7"/>
      <c r="JHX136" s="7"/>
      <c r="JHY136" s="7"/>
      <c r="JHZ136" s="7"/>
      <c r="JIA136" s="7"/>
      <c r="JIB136" s="7"/>
      <c r="JIC136" s="7"/>
      <c r="JID136" s="7"/>
      <c r="JIE136" s="7"/>
      <c r="JIF136" s="7"/>
      <c r="JIG136" s="7"/>
      <c r="JIH136" s="7"/>
      <c r="JII136" s="7"/>
      <c r="JIJ136" s="7"/>
      <c r="JIK136" s="7"/>
      <c r="JIL136" s="7"/>
      <c r="JIM136" s="7"/>
      <c r="JIN136" s="7"/>
      <c r="JIO136" s="7"/>
      <c r="JIP136" s="7"/>
      <c r="JIQ136" s="7"/>
      <c r="JIR136" s="7"/>
      <c r="JIS136" s="7"/>
      <c r="JIT136" s="7"/>
      <c r="JIU136" s="7"/>
      <c r="JIV136" s="7"/>
      <c r="JIW136" s="7"/>
      <c r="JIX136" s="7"/>
      <c r="JIY136" s="7"/>
      <c r="JIZ136" s="7"/>
      <c r="JJA136" s="7"/>
      <c r="JJB136" s="7"/>
      <c r="JJC136" s="7"/>
      <c r="JJD136" s="7"/>
      <c r="JJE136" s="7"/>
      <c r="JJF136" s="7"/>
      <c r="JJG136" s="7"/>
      <c r="JJH136" s="7"/>
      <c r="JJI136" s="7"/>
      <c r="JJJ136" s="7"/>
      <c r="JJK136" s="7"/>
      <c r="JJL136" s="7"/>
      <c r="JJM136" s="7"/>
      <c r="JJN136" s="7"/>
      <c r="JJO136" s="7"/>
      <c r="JJP136" s="7"/>
      <c r="JJQ136" s="7"/>
      <c r="JJR136" s="7"/>
      <c r="JJS136" s="7"/>
      <c r="JJT136" s="7"/>
      <c r="JJU136" s="7"/>
      <c r="JJV136" s="7"/>
      <c r="JJW136" s="7"/>
      <c r="JJX136" s="7"/>
      <c r="JJY136" s="7"/>
      <c r="JJZ136" s="7"/>
      <c r="JKA136" s="7"/>
      <c r="JKB136" s="7"/>
      <c r="JKC136" s="7"/>
      <c r="JKD136" s="7"/>
      <c r="JKE136" s="7"/>
      <c r="JKF136" s="7"/>
      <c r="JKG136" s="7"/>
      <c r="JKH136" s="7"/>
      <c r="JKI136" s="7"/>
      <c r="JKJ136" s="7"/>
      <c r="JKK136" s="7"/>
      <c r="JKL136" s="7"/>
      <c r="JKM136" s="7"/>
      <c r="JKN136" s="7"/>
      <c r="JKO136" s="7"/>
      <c r="JKP136" s="7"/>
      <c r="JKQ136" s="7"/>
      <c r="JKR136" s="7"/>
      <c r="JKS136" s="7"/>
      <c r="JKT136" s="7"/>
      <c r="JKU136" s="7"/>
      <c r="JKV136" s="7"/>
      <c r="JKW136" s="7"/>
      <c r="JKX136" s="7"/>
      <c r="JKY136" s="7"/>
      <c r="JKZ136" s="7"/>
      <c r="JLA136" s="7"/>
      <c r="JLB136" s="7"/>
      <c r="JLC136" s="7"/>
      <c r="JLD136" s="7"/>
      <c r="JLE136" s="7"/>
      <c r="JLF136" s="7"/>
      <c r="JLG136" s="7"/>
      <c r="JLH136" s="7"/>
      <c r="JLI136" s="7"/>
      <c r="JLJ136" s="7"/>
      <c r="JLK136" s="7"/>
      <c r="JLL136" s="7"/>
      <c r="JLM136" s="7"/>
      <c r="JLN136" s="7"/>
      <c r="JLO136" s="7"/>
      <c r="JLP136" s="7"/>
      <c r="JLQ136" s="7"/>
      <c r="JLR136" s="7"/>
      <c r="JLS136" s="7"/>
      <c r="JLT136" s="7"/>
      <c r="JLU136" s="7"/>
      <c r="JLV136" s="7"/>
      <c r="JLW136" s="7"/>
      <c r="JLX136" s="7"/>
      <c r="JLY136" s="7"/>
      <c r="JLZ136" s="7"/>
      <c r="JMA136" s="7"/>
      <c r="JMB136" s="7"/>
      <c r="JMC136" s="7"/>
      <c r="JMD136" s="7"/>
      <c r="JME136" s="7"/>
      <c r="JMF136" s="7"/>
      <c r="JMG136" s="7"/>
      <c r="JMH136" s="7"/>
      <c r="JMI136" s="7"/>
      <c r="JMJ136" s="7"/>
      <c r="JMK136" s="7"/>
      <c r="JML136" s="7"/>
      <c r="JMM136" s="7"/>
      <c r="JMN136" s="7"/>
      <c r="JMO136" s="7"/>
      <c r="JMP136" s="7"/>
      <c r="JMQ136" s="7"/>
      <c r="JMR136" s="7"/>
      <c r="JMS136" s="7"/>
      <c r="JMT136" s="7"/>
      <c r="JMU136" s="7"/>
      <c r="JMV136" s="7"/>
      <c r="JMW136" s="7"/>
      <c r="JMX136" s="7"/>
      <c r="JMY136" s="7"/>
      <c r="JMZ136" s="7"/>
      <c r="JNA136" s="7"/>
      <c r="JNB136" s="7"/>
      <c r="JNC136" s="7"/>
      <c r="JND136" s="7"/>
      <c r="JNE136" s="7"/>
      <c r="JNF136" s="7"/>
      <c r="JNG136" s="7"/>
      <c r="JNH136" s="7"/>
      <c r="JNI136" s="7"/>
      <c r="JNJ136" s="7"/>
      <c r="JNK136" s="7"/>
      <c r="JNL136" s="7"/>
      <c r="JNM136" s="7"/>
      <c r="JNN136" s="7"/>
      <c r="JNO136" s="7"/>
      <c r="JNP136" s="7"/>
      <c r="JNQ136" s="7"/>
      <c r="JNR136" s="7"/>
      <c r="JNS136" s="7"/>
      <c r="JNT136" s="7"/>
      <c r="JNU136" s="7"/>
      <c r="JNV136" s="7"/>
      <c r="JNW136" s="7"/>
      <c r="JNX136" s="7"/>
      <c r="JNY136" s="7"/>
      <c r="JNZ136" s="7"/>
      <c r="JOA136" s="7"/>
      <c r="JOB136" s="7"/>
      <c r="JOC136" s="7"/>
      <c r="JOD136" s="7"/>
      <c r="JOE136" s="7"/>
      <c r="JOF136" s="7"/>
      <c r="JOG136" s="7"/>
      <c r="JOH136" s="7"/>
      <c r="JOI136" s="7"/>
      <c r="JOJ136" s="7"/>
      <c r="JOK136" s="7"/>
      <c r="JOL136" s="7"/>
      <c r="JOM136" s="7"/>
      <c r="JON136" s="7"/>
      <c r="JOO136" s="7"/>
      <c r="JOP136" s="7"/>
      <c r="JOQ136" s="7"/>
      <c r="JOR136" s="7"/>
      <c r="JOS136" s="7"/>
      <c r="JOT136" s="7"/>
      <c r="JOU136" s="7"/>
      <c r="JOV136" s="7"/>
      <c r="JOW136" s="7"/>
      <c r="JOX136" s="7"/>
      <c r="JOY136" s="7"/>
      <c r="JOZ136" s="7"/>
      <c r="JPA136" s="7"/>
      <c r="JPB136" s="7"/>
      <c r="JPC136" s="7"/>
      <c r="JPD136" s="7"/>
      <c r="JPE136" s="7"/>
      <c r="JPF136" s="7"/>
      <c r="JPG136" s="7"/>
      <c r="JPH136" s="7"/>
      <c r="JPI136" s="7"/>
      <c r="JPJ136" s="7"/>
      <c r="JPK136" s="7"/>
      <c r="JPL136" s="7"/>
      <c r="JPM136" s="7"/>
      <c r="JPN136" s="7"/>
      <c r="JPO136" s="7"/>
      <c r="JPP136" s="7"/>
      <c r="JPQ136" s="7"/>
      <c r="JPR136" s="7"/>
      <c r="JPS136" s="7"/>
      <c r="JPT136" s="7"/>
      <c r="JPU136" s="7"/>
      <c r="JPV136" s="7"/>
      <c r="JPW136" s="7"/>
      <c r="JPX136" s="7"/>
      <c r="JPY136" s="7"/>
      <c r="JPZ136" s="7"/>
      <c r="JQA136" s="7"/>
      <c r="JQB136" s="7"/>
      <c r="JQC136" s="7"/>
      <c r="JQD136" s="7"/>
      <c r="JQE136" s="7"/>
      <c r="JQF136" s="7"/>
      <c r="JQG136" s="7"/>
      <c r="JQH136" s="7"/>
      <c r="JQI136" s="7"/>
      <c r="JQJ136" s="7"/>
      <c r="JQK136" s="7"/>
      <c r="JQL136" s="7"/>
      <c r="JQM136" s="7"/>
      <c r="JQN136" s="7"/>
      <c r="JQO136" s="7"/>
      <c r="JQP136" s="7"/>
      <c r="JQQ136" s="7"/>
      <c r="JQR136" s="7"/>
      <c r="JQS136" s="7"/>
      <c r="JQT136" s="7"/>
      <c r="JQU136" s="7"/>
      <c r="JQV136" s="7"/>
      <c r="JQW136" s="7"/>
      <c r="JQX136" s="7"/>
      <c r="JQY136" s="7"/>
      <c r="JQZ136" s="7"/>
      <c r="JRA136" s="7"/>
      <c r="JRB136" s="7"/>
      <c r="JRC136" s="7"/>
      <c r="JRD136" s="7"/>
      <c r="JRE136" s="7"/>
      <c r="JRF136" s="7"/>
      <c r="JRG136" s="7"/>
      <c r="JRH136" s="7"/>
      <c r="JRI136" s="7"/>
      <c r="JRJ136" s="7"/>
      <c r="JRK136" s="7"/>
      <c r="JRL136" s="7"/>
      <c r="JRM136" s="7"/>
      <c r="JRN136" s="7"/>
      <c r="JRO136" s="7"/>
      <c r="JRP136" s="7"/>
      <c r="JRQ136" s="7"/>
      <c r="JRR136" s="7"/>
      <c r="JRS136" s="7"/>
      <c r="JRT136" s="7"/>
      <c r="JRU136" s="7"/>
      <c r="JRV136" s="7"/>
      <c r="JRW136" s="7"/>
      <c r="JRX136" s="7"/>
      <c r="JRY136" s="7"/>
      <c r="JRZ136" s="7"/>
      <c r="JSA136" s="7"/>
      <c r="JSB136" s="7"/>
      <c r="JSC136" s="7"/>
      <c r="JSD136" s="7"/>
      <c r="JSE136" s="7"/>
      <c r="JSF136" s="7"/>
      <c r="JSG136" s="7"/>
      <c r="JSH136" s="7"/>
      <c r="JSI136" s="7"/>
      <c r="JSJ136" s="7"/>
      <c r="JSK136" s="7"/>
      <c r="JSL136" s="7"/>
      <c r="JSM136" s="7"/>
      <c r="JSN136" s="7"/>
      <c r="JSO136" s="7"/>
      <c r="JSP136" s="7"/>
      <c r="JSQ136" s="7"/>
      <c r="JSR136" s="7"/>
      <c r="JSS136" s="7"/>
      <c r="JST136" s="7"/>
      <c r="JSU136" s="7"/>
      <c r="JSV136" s="7"/>
      <c r="JSW136" s="7"/>
      <c r="JSX136" s="7"/>
      <c r="JSY136" s="7"/>
      <c r="JSZ136" s="7"/>
      <c r="JTA136" s="7"/>
      <c r="JTB136" s="7"/>
      <c r="JTC136" s="7"/>
      <c r="JTD136" s="7"/>
      <c r="JTE136" s="7"/>
      <c r="JTF136" s="7"/>
      <c r="JTG136" s="7"/>
      <c r="JTH136" s="7"/>
      <c r="JTI136" s="7"/>
      <c r="JTJ136" s="7"/>
      <c r="JTK136" s="7"/>
      <c r="JTL136" s="7"/>
      <c r="JTM136" s="7"/>
      <c r="JTN136" s="7"/>
      <c r="JTO136" s="7"/>
      <c r="JTP136" s="7"/>
      <c r="JTQ136" s="7"/>
      <c r="JTR136" s="7"/>
      <c r="JTS136" s="7"/>
      <c r="JTT136" s="7"/>
      <c r="JTU136" s="7"/>
      <c r="JTV136" s="7"/>
      <c r="JTW136" s="7"/>
      <c r="JTX136" s="7"/>
      <c r="JTY136" s="7"/>
      <c r="JTZ136" s="7"/>
      <c r="JUA136" s="7"/>
      <c r="JUB136" s="7"/>
      <c r="JUC136" s="7"/>
      <c r="JUD136" s="7"/>
      <c r="JUE136" s="7"/>
      <c r="JUF136" s="7"/>
      <c r="JUG136" s="7"/>
      <c r="JUH136" s="7"/>
      <c r="JUI136" s="7"/>
      <c r="JUJ136" s="7"/>
      <c r="JUK136" s="7"/>
      <c r="JUL136" s="7"/>
      <c r="JUM136" s="7"/>
      <c r="JUN136" s="7"/>
      <c r="JUO136" s="7"/>
      <c r="JUP136" s="7"/>
      <c r="JUQ136" s="7"/>
      <c r="JUR136" s="7"/>
      <c r="JUS136" s="7"/>
      <c r="JUT136" s="7"/>
      <c r="JUU136" s="7"/>
      <c r="JUV136" s="7"/>
      <c r="JUW136" s="7"/>
      <c r="JUX136" s="7"/>
      <c r="JUY136" s="7"/>
      <c r="JUZ136" s="7"/>
      <c r="JVA136" s="7"/>
      <c r="JVB136" s="7"/>
      <c r="JVC136" s="7"/>
      <c r="JVD136" s="7"/>
      <c r="JVE136" s="7"/>
      <c r="JVF136" s="7"/>
      <c r="JVG136" s="7"/>
      <c r="JVH136" s="7"/>
      <c r="JVI136" s="7"/>
      <c r="JVJ136" s="7"/>
      <c r="JVK136" s="7"/>
      <c r="JVL136" s="7"/>
      <c r="JVM136" s="7"/>
      <c r="JVN136" s="7"/>
      <c r="JVO136" s="7"/>
      <c r="JVP136" s="7"/>
      <c r="JVQ136" s="7"/>
      <c r="JVR136" s="7"/>
      <c r="JVS136" s="7"/>
      <c r="JVT136" s="7"/>
      <c r="JVU136" s="7"/>
      <c r="JVV136" s="7"/>
      <c r="JVW136" s="7"/>
      <c r="JVX136" s="7"/>
      <c r="JVY136" s="7"/>
      <c r="JVZ136" s="7"/>
      <c r="JWA136" s="7"/>
      <c r="JWB136" s="7"/>
      <c r="JWC136" s="7"/>
      <c r="JWD136" s="7"/>
      <c r="JWE136" s="7"/>
      <c r="JWF136" s="7"/>
      <c r="JWG136" s="7"/>
      <c r="JWH136" s="7"/>
      <c r="JWI136" s="7"/>
      <c r="JWJ136" s="7"/>
      <c r="JWK136" s="7"/>
      <c r="JWL136" s="7"/>
      <c r="JWM136" s="7"/>
      <c r="JWN136" s="7"/>
      <c r="JWO136" s="7"/>
      <c r="JWP136" s="7"/>
      <c r="JWQ136" s="7"/>
      <c r="JWR136" s="7"/>
      <c r="JWS136" s="7"/>
      <c r="JWT136" s="7"/>
      <c r="JWU136" s="7"/>
      <c r="JWV136" s="7"/>
      <c r="JWW136" s="7"/>
      <c r="JWX136" s="7"/>
      <c r="JWY136" s="7"/>
      <c r="JWZ136" s="7"/>
      <c r="JXA136" s="7"/>
      <c r="JXB136" s="7"/>
      <c r="JXC136" s="7"/>
      <c r="JXD136" s="7"/>
      <c r="JXE136" s="7"/>
      <c r="JXF136" s="7"/>
      <c r="JXG136" s="7"/>
      <c r="JXH136" s="7"/>
      <c r="JXI136" s="7"/>
      <c r="JXJ136" s="7"/>
      <c r="JXK136" s="7"/>
      <c r="JXL136" s="7"/>
      <c r="JXM136" s="7"/>
      <c r="JXN136" s="7"/>
      <c r="JXO136" s="7"/>
      <c r="JXP136" s="7"/>
      <c r="JXQ136" s="7"/>
      <c r="JXR136" s="7"/>
      <c r="JXS136" s="7"/>
      <c r="JXT136" s="7"/>
      <c r="JXU136" s="7"/>
      <c r="JXV136" s="7"/>
      <c r="JXW136" s="7"/>
      <c r="JXX136" s="7"/>
      <c r="JXY136" s="7"/>
      <c r="JXZ136" s="7"/>
      <c r="JYA136" s="7"/>
      <c r="JYB136" s="7"/>
      <c r="JYC136" s="7"/>
      <c r="JYD136" s="7"/>
      <c r="JYE136" s="7"/>
      <c r="JYF136" s="7"/>
      <c r="JYG136" s="7"/>
      <c r="JYH136" s="7"/>
      <c r="JYI136" s="7"/>
      <c r="JYJ136" s="7"/>
      <c r="JYK136" s="7"/>
      <c r="JYL136" s="7"/>
      <c r="JYM136" s="7"/>
      <c r="JYN136" s="7"/>
      <c r="JYO136" s="7"/>
      <c r="JYP136" s="7"/>
      <c r="JYQ136" s="7"/>
      <c r="JYR136" s="7"/>
      <c r="JYS136" s="7"/>
      <c r="JYT136" s="7"/>
      <c r="JYU136" s="7"/>
      <c r="JYV136" s="7"/>
      <c r="JYW136" s="7"/>
      <c r="JYX136" s="7"/>
      <c r="JYY136" s="7"/>
      <c r="JYZ136" s="7"/>
      <c r="JZA136" s="7"/>
      <c r="JZB136" s="7"/>
      <c r="JZC136" s="7"/>
      <c r="JZD136" s="7"/>
      <c r="JZE136" s="7"/>
      <c r="JZF136" s="7"/>
      <c r="JZG136" s="7"/>
      <c r="JZH136" s="7"/>
      <c r="JZI136" s="7"/>
      <c r="JZJ136" s="7"/>
      <c r="JZK136" s="7"/>
      <c r="JZL136" s="7"/>
      <c r="JZM136" s="7"/>
      <c r="JZN136" s="7"/>
      <c r="JZO136" s="7"/>
      <c r="JZP136" s="7"/>
      <c r="JZQ136" s="7"/>
      <c r="JZR136" s="7"/>
      <c r="JZS136" s="7"/>
      <c r="JZT136" s="7"/>
      <c r="JZU136" s="7"/>
      <c r="JZV136" s="7"/>
      <c r="JZW136" s="7"/>
      <c r="JZX136" s="7"/>
      <c r="JZY136" s="7"/>
      <c r="JZZ136" s="7"/>
      <c r="KAA136" s="7"/>
      <c r="KAB136" s="7"/>
      <c r="KAC136" s="7"/>
      <c r="KAD136" s="7"/>
      <c r="KAE136" s="7"/>
      <c r="KAF136" s="7"/>
      <c r="KAG136" s="7"/>
      <c r="KAH136" s="7"/>
      <c r="KAI136" s="7"/>
      <c r="KAJ136" s="7"/>
      <c r="KAK136" s="7"/>
      <c r="KAL136" s="7"/>
      <c r="KAM136" s="7"/>
      <c r="KAN136" s="7"/>
      <c r="KAO136" s="7"/>
      <c r="KAP136" s="7"/>
      <c r="KAQ136" s="7"/>
      <c r="KAR136" s="7"/>
      <c r="KAS136" s="7"/>
      <c r="KAT136" s="7"/>
      <c r="KAU136" s="7"/>
      <c r="KAV136" s="7"/>
      <c r="KAW136" s="7"/>
      <c r="KAX136" s="7"/>
      <c r="KAY136" s="7"/>
      <c r="KAZ136" s="7"/>
      <c r="KBA136" s="7"/>
      <c r="KBB136" s="7"/>
      <c r="KBC136" s="7"/>
      <c r="KBD136" s="7"/>
      <c r="KBE136" s="7"/>
      <c r="KBF136" s="7"/>
      <c r="KBG136" s="7"/>
      <c r="KBH136" s="7"/>
      <c r="KBI136" s="7"/>
      <c r="KBJ136" s="7"/>
      <c r="KBK136" s="7"/>
      <c r="KBL136" s="7"/>
      <c r="KBM136" s="7"/>
      <c r="KBN136" s="7"/>
      <c r="KBO136" s="7"/>
      <c r="KBP136" s="7"/>
      <c r="KBQ136" s="7"/>
      <c r="KBR136" s="7"/>
      <c r="KBS136" s="7"/>
      <c r="KBT136" s="7"/>
      <c r="KBU136" s="7"/>
      <c r="KBV136" s="7"/>
      <c r="KBW136" s="7"/>
      <c r="KBX136" s="7"/>
      <c r="KBY136" s="7"/>
      <c r="KBZ136" s="7"/>
      <c r="KCA136" s="7"/>
      <c r="KCB136" s="7"/>
      <c r="KCC136" s="7"/>
      <c r="KCD136" s="7"/>
      <c r="KCE136" s="7"/>
      <c r="KCF136" s="7"/>
      <c r="KCG136" s="7"/>
      <c r="KCH136" s="7"/>
      <c r="KCI136" s="7"/>
      <c r="KCJ136" s="7"/>
      <c r="KCK136" s="7"/>
      <c r="KCL136" s="7"/>
      <c r="KCM136" s="7"/>
      <c r="KCN136" s="7"/>
      <c r="KCO136" s="7"/>
      <c r="KCP136" s="7"/>
      <c r="KCQ136" s="7"/>
      <c r="KCR136" s="7"/>
      <c r="KCS136" s="7"/>
      <c r="KCT136" s="7"/>
      <c r="KCU136" s="7"/>
      <c r="KCV136" s="7"/>
      <c r="KCW136" s="7"/>
      <c r="KCX136" s="7"/>
      <c r="KCY136" s="7"/>
      <c r="KCZ136" s="7"/>
      <c r="KDA136" s="7"/>
      <c r="KDB136" s="7"/>
      <c r="KDC136" s="7"/>
      <c r="KDD136" s="7"/>
      <c r="KDE136" s="7"/>
      <c r="KDF136" s="7"/>
      <c r="KDG136" s="7"/>
      <c r="KDH136" s="7"/>
      <c r="KDI136" s="7"/>
      <c r="KDJ136" s="7"/>
      <c r="KDK136" s="7"/>
      <c r="KDL136" s="7"/>
      <c r="KDM136" s="7"/>
      <c r="KDN136" s="7"/>
      <c r="KDO136" s="7"/>
      <c r="KDP136" s="7"/>
      <c r="KDQ136" s="7"/>
      <c r="KDR136" s="7"/>
      <c r="KDS136" s="7"/>
      <c r="KDT136" s="7"/>
      <c r="KDU136" s="7"/>
      <c r="KDV136" s="7"/>
      <c r="KDW136" s="7"/>
      <c r="KDX136" s="7"/>
      <c r="KDY136" s="7"/>
      <c r="KDZ136" s="7"/>
      <c r="KEA136" s="7"/>
      <c r="KEB136" s="7"/>
      <c r="KEC136" s="7"/>
      <c r="KED136" s="7"/>
      <c r="KEE136" s="7"/>
      <c r="KEF136" s="7"/>
      <c r="KEG136" s="7"/>
      <c r="KEH136" s="7"/>
      <c r="KEI136" s="7"/>
      <c r="KEJ136" s="7"/>
      <c r="KEK136" s="7"/>
      <c r="KEL136" s="7"/>
      <c r="KEM136" s="7"/>
      <c r="KEN136" s="7"/>
      <c r="KEO136" s="7"/>
      <c r="KEP136" s="7"/>
      <c r="KEQ136" s="7"/>
      <c r="KER136" s="7"/>
      <c r="KES136" s="7"/>
      <c r="KET136" s="7"/>
      <c r="KEU136" s="7"/>
      <c r="KEV136" s="7"/>
      <c r="KEW136" s="7"/>
      <c r="KEX136" s="7"/>
      <c r="KEY136" s="7"/>
      <c r="KEZ136" s="7"/>
      <c r="KFA136" s="7"/>
      <c r="KFB136" s="7"/>
      <c r="KFC136" s="7"/>
      <c r="KFD136" s="7"/>
      <c r="KFE136" s="7"/>
      <c r="KFF136" s="7"/>
      <c r="KFG136" s="7"/>
      <c r="KFH136" s="7"/>
      <c r="KFI136" s="7"/>
      <c r="KFJ136" s="7"/>
      <c r="KFK136" s="7"/>
      <c r="KFL136" s="7"/>
      <c r="KFM136" s="7"/>
      <c r="KFN136" s="7"/>
      <c r="KFO136" s="7"/>
      <c r="KFP136" s="7"/>
      <c r="KFQ136" s="7"/>
      <c r="KFR136" s="7"/>
      <c r="KFS136" s="7"/>
      <c r="KFT136" s="7"/>
      <c r="KFU136" s="7"/>
      <c r="KFV136" s="7"/>
      <c r="KFW136" s="7"/>
      <c r="KFX136" s="7"/>
      <c r="KFY136" s="7"/>
      <c r="KFZ136" s="7"/>
      <c r="KGA136" s="7"/>
      <c r="KGB136" s="7"/>
      <c r="KGC136" s="7"/>
      <c r="KGD136" s="7"/>
      <c r="KGE136" s="7"/>
      <c r="KGF136" s="7"/>
      <c r="KGG136" s="7"/>
      <c r="KGH136" s="7"/>
      <c r="KGI136" s="7"/>
      <c r="KGJ136" s="7"/>
      <c r="KGK136" s="7"/>
      <c r="KGL136" s="7"/>
      <c r="KGM136" s="7"/>
      <c r="KGN136" s="7"/>
      <c r="KGO136" s="7"/>
      <c r="KGP136" s="7"/>
      <c r="KGQ136" s="7"/>
      <c r="KGR136" s="7"/>
      <c r="KGS136" s="7"/>
      <c r="KGT136" s="7"/>
      <c r="KGU136" s="7"/>
      <c r="KGV136" s="7"/>
      <c r="KGW136" s="7"/>
      <c r="KGX136" s="7"/>
      <c r="KGY136" s="7"/>
      <c r="KGZ136" s="7"/>
      <c r="KHA136" s="7"/>
      <c r="KHB136" s="7"/>
      <c r="KHC136" s="7"/>
      <c r="KHD136" s="7"/>
      <c r="KHE136" s="7"/>
      <c r="KHF136" s="7"/>
      <c r="KHG136" s="7"/>
      <c r="KHH136" s="7"/>
      <c r="KHI136" s="7"/>
      <c r="KHJ136" s="7"/>
      <c r="KHK136" s="7"/>
      <c r="KHL136" s="7"/>
      <c r="KHM136" s="7"/>
      <c r="KHN136" s="7"/>
      <c r="KHO136" s="7"/>
      <c r="KHP136" s="7"/>
      <c r="KHQ136" s="7"/>
      <c r="KHR136" s="7"/>
      <c r="KHS136" s="7"/>
      <c r="KHT136" s="7"/>
      <c r="KHU136" s="7"/>
      <c r="KHV136" s="7"/>
      <c r="KHW136" s="7"/>
      <c r="KHX136" s="7"/>
      <c r="KHY136" s="7"/>
      <c r="KHZ136" s="7"/>
      <c r="KIA136" s="7"/>
      <c r="KIB136" s="7"/>
      <c r="KIC136" s="7"/>
      <c r="KID136" s="7"/>
      <c r="KIE136" s="7"/>
      <c r="KIF136" s="7"/>
      <c r="KIG136" s="7"/>
      <c r="KIH136" s="7"/>
      <c r="KII136" s="7"/>
      <c r="KIJ136" s="7"/>
      <c r="KIK136" s="7"/>
      <c r="KIL136" s="7"/>
      <c r="KIM136" s="7"/>
      <c r="KIN136" s="7"/>
      <c r="KIO136" s="7"/>
      <c r="KIP136" s="7"/>
      <c r="KIQ136" s="7"/>
      <c r="KIR136" s="7"/>
      <c r="KIS136" s="7"/>
      <c r="KIT136" s="7"/>
      <c r="KIU136" s="7"/>
      <c r="KIV136" s="7"/>
      <c r="KIW136" s="7"/>
      <c r="KIX136" s="7"/>
      <c r="KIY136" s="7"/>
      <c r="KIZ136" s="7"/>
      <c r="KJA136" s="7"/>
      <c r="KJB136" s="7"/>
      <c r="KJC136" s="7"/>
      <c r="KJD136" s="7"/>
      <c r="KJE136" s="7"/>
      <c r="KJF136" s="7"/>
      <c r="KJG136" s="7"/>
      <c r="KJH136" s="7"/>
      <c r="KJI136" s="7"/>
      <c r="KJJ136" s="7"/>
      <c r="KJK136" s="7"/>
      <c r="KJL136" s="7"/>
      <c r="KJM136" s="7"/>
      <c r="KJN136" s="7"/>
      <c r="KJO136" s="7"/>
      <c r="KJP136" s="7"/>
      <c r="KJQ136" s="7"/>
      <c r="KJR136" s="7"/>
      <c r="KJS136" s="7"/>
      <c r="KJT136" s="7"/>
      <c r="KJU136" s="7"/>
      <c r="KJV136" s="7"/>
      <c r="KJW136" s="7"/>
      <c r="KJX136" s="7"/>
      <c r="KJY136" s="7"/>
      <c r="KJZ136" s="7"/>
      <c r="KKA136" s="7"/>
      <c r="KKB136" s="7"/>
      <c r="KKC136" s="7"/>
      <c r="KKD136" s="7"/>
      <c r="KKE136" s="7"/>
      <c r="KKF136" s="7"/>
      <c r="KKG136" s="7"/>
      <c r="KKH136" s="7"/>
      <c r="KKI136" s="7"/>
      <c r="KKJ136" s="7"/>
      <c r="KKK136" s="7"/>
      <c r="KKL136" s="7"/>
      <c r="KKM136" s="7"/>
      <c r="KKN136" s="7"/>
      <c r="KKO136" s="7"/>
      <c r="KKP136" s="7"/>
      <c r="KKQ136" s="7"/>
      <c r="KKR136" s="7"/>
      <c r="KKS136" s="7"/>
      <c r="KKT136" s="7"/>
      <c r="KKU136" s="7"/>
      <c r="KKV136" s="7"/>
      <c r="KKW136" s="7"/>
      <c r="KKX136" s="7"/>
      <c r="KKY136" s="7"/>
      <c r="KKZ136" s="7"/>
      <c r="KLA136" s="7"/>
      <c r="KLB136" s="7"/>
      <c r="KLC136" s="7"/>
      <c r="KLD136" s="7"/>
      <c r="KLE136" s="7"/>
      <c r="KLF136" s="7"/>
      <c r="KLG136" s="7"/>
      <c r="KLH136" s="7"/>
      <c r="KLI136" s="7"/>
      <c r="KLJ136" s="7"/>
      <c r="KLK136" s="7"/>
      <c r="KLL136" s="7"/>
      <c r="KLM136" s="7"/>
      <c r="KLN136" s="7"/>
      <c r="KLO136" s="7"/>
      <c r="KLP136" s="7"/>
      <c r="KLQ136" s="7"/>
      <c r="KLR136" s="7"/>
      <c r="KLS136" s="7"/>
      <c r="KLT136" s="7"/>
      <c r="KLU136" s="7"/>
      <c r="KLV136" s="7"/>
      <c r="KLW136" s="7"/>
      <c r="KLX136" s="7"/>
      <c r="KLY136" s="7"/>
      <c r="KLZ136" s="7"/>
      <c r="KMA136" s="7"/>
      <c r="KMB136" s="7"/>
      <c r="KMC136" s="7"/>
      <c r="KMD136" s="7"/>
      <c r="KME136" s="7"/>
      <c r="KMF136" s="7"/>
      <c r="KMG136" s="7"/>
      <c r="KMH136" s="7"/>
      <c r="KMI136" s="7"/>
      <c r="KMJ136" s="7"/>
      <c r="KMK136" s="7"/>
      <c r="KML136" s="7"/>
      <c r="KMM136" s="7"/>
      <c r="KMN136" s="7"/>
      <c r="KMO136" s="7"/>
      <c r="KMP136" s="7"/>
      <c r="KMQ136" s="7"/>
      <c r="KMR136" s="7"/>
      <c r="KMS136" s="7"/>
      <c r="KMT136" s="7"/>
      <c r="KMU136" s="7"/>
      <c r="KMV136" s="7"/>
      <c r="KMW136" s="7"/>
      <c r="KMX136" s="7"/>
      <c r="KMY136" s="7"/>
      <c r="KMZ136" s="7"/>
      <c r="KNA136" s="7"/>
      <c r="KNB136" s="7"/>
      <c r="KNC136" s="7"/>
      <c r="KND136" s="7"/>
      <c r="KNE136" s="7"/>
      <c r="KNF136" s="7"/>
      <c r="KNG136" s="7"/>
      <c r="KNH136" s="7"/>
      <c r="KNI136" s="7"/>
      <c r="KNJ136" s="7"/>
      <c r="KNK136" s="7"/>
      <c r="KNL136" s="7"/>
      <c r="KNM136" s="7"/>
      <c r="KNN136" s="7"/>
      <c r="KNO136" s="7"/>
      <c r="KNP136" s="7"/>
      <c r="KNQ136" s="7"/>
      <c r="KNR136" s="7"/>
      <c r="KNS136" s="7"/>
      <c r="KNT136" s="7"/>
      <c r="KNU136" s="7"/>
      <c r="KNV136" s="7"/>
      <c r="KNW136" s="7"/>
      <c r="KNX136" s="7"/>
      <c r="KNY136" s="7"/>
      <c r="KNZ136" s="7"/>
      <c r="KOA136" s="7"/>
      <c r="KOB136" s="7"/>
      <c r="KOC136" s="7"/>
      <c r="KOD136" s="7"/>
      <c r="KOE136" s="7"/>
      <c r="KOF136" s="7"/>
      <c r="KOG136" s="7"/>
      <c r="KOH136" s="7"/>
      <c r="KOI136" s="7"/>
      <c r="KOJ136" s="7"/>
      <c r="KOK136" s="7"/>
      <c r="KOL136" s="7"/>
      <c r="KOM136" s="7"/>
      <c r="KON136" s="7"/>
      <c r="KOO136" s="7"/>
      <c r="KOP136" s="7"/>
      <c r="KOQ136" s="7"/>
      <c r="KOR136" s="7"/>
      <c r="KOS136" s="7"/>
      <c r="KOT136" s="7"/>
      <c r="KOU136" s="7"/>
      <c r="KOV136" s="7"/>
      <c r="KOW136" s="7"/>
      <c r="KOX136" s="7"/>
      <c r="KOY136" s="7"/>
      <c r="KOZ136" s="7"/>
      <c r="KPA136" s="7"/>
      <c r="KPB136" s="7"/>
      <c r="KPC136" s="7"/>
      <c r="KPD136" s="7"/>
      <c r="KPE136" s="7"/>
      <c r="KPF136" s="7"/>
      <c r="KPG136" s="7"/>
      <c r="KPH136" s="7"/>
      <c r="KPI136" s="7"/>
      <c r="KPJ136" s="7"/>
      <c r="KPK136" s="7"/>
      <c r="KPL136" s="7"/>
      <c r="KPM136" s="7"/>
      <c r="KPN136" s="7"/>
      <c r="KPO136" s="7"/>
      <c r="KPP136" s="7"/>
      <c r="KPQ136" s="7"/>
      <c r="KPR136" s="7"/>
      <c r="KPS136" s="7"/>
      <c r="KPT136" s="7"/>
      <c r="KPU136" s="7"/>
      <c r="KPV136" s="7"/>
      <c r="KPW136" s="7"/>
      <c r="KPX136" s="7"/>
      <c r="KPY136" s="7"/>
      <c r="KPZ136" s="7"/>
      <c r="KQA136" s="7"/>
      <c r="KQB136" s="7"/>
      <c r="KQC136" s="7"/>
      <c r="KQD136" s="7"/>
      <c r="KQE136" s="7"/>
      <c r="KQF136" s="7"/>
      <c r="KQG136" s="7"/>
      <c r="KQH136" s="7"/>
      <c r="KQI136" s="7"/>
      <c r="KQJ136" s="7"/>
      <c r="KQK136" s="7"/>
      <c r="KQL136" s="7"/>
      <c r="KQM136" s="7"/>
      <c r="KQN136" s="7"/>
      <c r="KQO136" s="7"/>
      <c r="KQP136" s="7"/>
      <c r="KQQ136" s="7"/>
      <c r="KQR136" s="7"/>
      <c r="KQS136" s="7"/>
      <c r="KQT136" s="7"/>
      <c r="KQU136" s="7"/>
      <c r="KQV136" s="7"/>
      <c r="KQW136" s="7"/>
      <c r="KQX136" s="7"/>
      <c r="KQY136" s="7"/>
      <c r="KQZ136" s="7"/>
      <c r="KRA136" s="7"/>
      <c r="KRB136" s="7"/>
      <c r="KRC136" s="7"/>
      <c r="KRD136" s="7"/>
      <c r="KRE136" s="7"/>
      <c r="KRF136" s="7"/>
      <c r="KRG136" s="7"/>
      <c r="KRH136" s="7"/>
      <c r="KRI136" s="7"/>
      <c r="KRJ136" s="7"/>
      <c r="KRK136" s="7"/>
      <c r="KRL136" s="7"/>
      <c r="KRM136" s="7"/>
      <c r="KRN136" s="7"/>
      <c r="KRO136" s="7"/>
      <c r="KRP136" s="7"/>
      <c r="KRQ136" s="7"/>
      <c r="KRR136" s="7"/>
      <c r="KRS136" s="7"/>
      <c r="KRT136" s="7"/>
      <c r="KRU136" s="7"/>
      <c r="KRV136" s="7"/>
      <c r="KRW136" s="7"/>
      <c r="KRX136" s="7"/>
      <c r="KRY136" s="7"/>
      <c r="KRZ136" s="7"/>
      <c r="KSA136" s="7"/>
      <c r="KSB136" s="7"/>
      <c r="KSC136" s="7"/>
      <c r="KSD136" s="7"/>
      <c r="KSE136" s="7"/>
      <c r="KSF136" s="7"/>
      <c r="KSG136" s="7"/>
      <c r="KSH136" s="7"/>
      <c r="KSI136" s="7"/>
      <c r="KSJ136" s="7"/>
      <c r="KSK136" s="7"/>
      <c r="KSL136" s="7"/>
      <c r="KSM136" s="7"/>
      <c r="KSN136" s="7"/>
      <c r="KSO136" s="7"/>
      <c r="KSP136" s="7"/>
      <c r="KSQ136" s="7"/>
      <c r="KSR136" s="7"/>
      <c r="KSS136" s="7"/>
      <c r="KST136" s="7"/>
      <c r="KSU136" s="7"/>
      <c r="KSV136" s="7"/>
      <c r="KSW136" s="7"/>
      <c r="KSX136" s="7"/>
      <c r="KSY136" s="7"/>
      <c r="KSZ136" s="7"/>
      <c r="KTA136" s="7"/>
      <c r="KTB136" s="7"/>
      <c r="KTC136" s="7"/>
      <c r="KTD136" s="7"/>
      <c r="KTE136" s="7"/>
      <c r="KTF136" s="7"/>
      <c r="KTG136" s="7"/>
      <c r="KTH136" s="7"/>
      <c r="KTI136" s="7"/>
      <c r="KTJ136" s="7"/>
      <c r="KTK136" s="7"/>
      <c r="KTL136" s="7"/>
      <c r="KTM136" s="7"/>
      <c r="KTN136" s="7"/>
      <c r="KTO136" s="7"/>
      <c r="KTP136" s="7"/>
      <c r="KTQ136" s="7"/>
      <c r="KTR136" s="7"/>
      <c r="KTS136" s="7"/>
      <c r="KTT136" s="7"/>
      <c r="KTU136" s="7"/>
      <c r="KTV136" s="7"/>
      <c r="KTW136" s="7"/>
      <c r="KTX136" s="7"/>
      <c r="KTY136" s="7"/>
      <c r="KTZ136" s="7"/>
      <c r="KUA136" s="7"/>
      <c r="KUB136" s="7"/>
      <c r="KUC136" s="7"/>
      <c r="KUD136" s="7"/>
      <c r="KUE136" s="7"/>
      <c r="KUF136" s="7"/>
      <c r="KUG136" s="7"/>
      <c r="KUH136" s="7"/>
      <c r="KUI136" s="7"/>
      <c r="KUJ136" s="7"/>
      <c r="KUK136" s="7"/>
      <c r="KUL136" s="7"/>
      <c r="KUM136" s="7"/>
      <c r="KUN136" s="7"/>
      <c r="KUO136" s="7"/>
      <c r="KUP136" s="7"/>
      <c r="KUQ136" s="7"/>
      <c r="KUR136" s="7"/>
      <c r="KUS136" s="7"/>
      <c r="KUT136" s="7"/>
      <c r="KUU136" s="7"/>
      <c r="KUV136" s="7"/>
      <c r="KUW136" s="7"/>
      <c r="KUX136" s="7"/>
      <c r="KUY136" s="7"/>
      <c r="KUZ136" s="7"/>
      <c r="KVA136" s="7"/>
      <c r="KVB136" s="7"/>
      <c r="KVC136" s="7"/>
      <c r="KVD136" s="7"/>
      <c r="KVE136" s="7"/>
      <c r="KVF136" s="7"/>
      <c r="KVG136" s="7"/>
      <c r="KVH136" s="7"/>
      <c r="KVI136" s="7"/>
      <c r="KVJ136" s="7"/>
      <c r="KVK136" s="7"/>
      <c r="KVL136" s="7"/>
      <c r="KVM136" s="7"/>
      <c r="KVN136" s="7"/>
      <c r="KVO136" s="7"/>
      <c r="KVP136" s="7"/>
      <c r="KVQ136" s="7"/>
      <c r="KVR136" s="7"/>
      <c r="KVS136" s="7"/>
      <c r="KVT136" s="7"/>
      <c r="KVU136" s="7"/>
      <c r="KVV136" s="7"/>
      <c r="KVW136" s="7"/>
      <c r="KVX136" s="7"/>
      <c r="KVY136" s="7"/>
      <c r="KVZ136" s="7"/>
      <c r="KWA136" s="7"/>
      <c r="KWB136" s="7"/>
      <c r="KWC136" s="7"/>
      <c r="KWD136" s="7"/>
      <c r="KWE136" s="7"/>
      <c r="KWF136" s="7"/>
      <c r="KWG136" s="7"/>
      <c r="KWH136" s="7"/>
      <c r="KWI136" s="7"/>
      <c r="KWJ136" s="7"/>
      <c r="KWK136" s="7"/>
      <c r="KWL136" s="7"/>
      <c r="KWM136" s="7"/>
      <c r="KWN136" s="7"/>
      <c r="KWO136" s="7"/>
      <c r="KWP136" s="7"/>
      <c r="KWQ136" s="7"/>
      <c r="KWR136" s="7"/>
      <c r="KWS136" s="7"/>
      <c r="KWT136" s="7"/>
      <c r="KWU136" s="7"/>
      <c r="KWV136" s="7"/>
      <c r="KWW136" s="7"/>
      <c r="KWX136" s="7"/>
      <c r="KWY136" s="7"/>
      <c r="KWZ136" s="7"/>
      <c r="KXA136" s="7"/>
      <c r="KXB136" s="7"/>
      <c r="KXC136" s="7"/>
      <c r="KXD136" s="7"/>
      <c r="KXE136" s="7"/>
      <c r="KXF136" s="7"/>
      <c r="KXG136" s="7"/>
      <c r="KXH136" s="7"/>
      <c r="KXI136" s="7"/>
      <c r="KXJ136" s="7"/>
      <c r="KXK136" s="7"/>
      <c r="KXL136" s="7"/>
      <c r="KXM136" s="7"/>
      <c r="KXN136" s="7"/>
      <c r="KXO136" s="7"/>
      <c r="KXP136" s="7"/>
      <c r="KXQ136" s="7"/>
      <c r="KXR136" s="7"/>
      <c r="KXS136" s="7"/>
      <c r="KXT136" s="7"/>
      <c r="KXU136" s="7"/>
      <c r="KXV136" s="7"/>
      <c r="KXW136" s="7"/>
      <c r="KXX136" s="7"/>
      <c r="KXY136" s="7"/>
      <c r="KXZ136" s="7"/>
      <c r="KYA136" s="7"/>
      <c r="KYB136" s="7"/>
      <c r="KYC136" s="7"/>
      <c r="KYD136" s="7"/>
      <c r="KYE136" s="7"/>
      <c r="KYF136" s="7"/>
      <c r="KYG136" s="7"/>
      <c r="KYH136" s="7"/>
      <c r="KYI136" s="7"/>
      <c r="KYJ136" s="7"/>
      <c r="KYK136" s="7"/>
      <c r="KYL136" s="7"/>
      <c r="KYM136" s="7"/>
      <c r="KYN136" s="7"/>
      <c r="KYO136" s="7"/>
      <c r="KYP136" s="7"/>
      <c r="KYQ136" s="7"/>
      <c r="KYR136" s="7"/>
      <c r="KYS136" s="7"/>
      <c r="KYT136" s="7"/>
      <c r="KYU136" s="7"/>
      <c r="KYV136" s="7"/>
      <c r="KYW136" s="7"/>
      <c r="KYX136" s="7"/>
      <c r="KYY136" s="7"/>
      <c r="KYZ136" s="7"/>
      <c r="KZA136" s="7"/>
      <c r="KZB136" s="7"/>
      <c r="KZC136" s="7"/>
      <c r="KZD136" s="7"/>
      <c r="KZE136" s="7"/>
      <c r="KZF136" s="7"/>
      <c r="KZG136" s="7"/>
      <c r="KZH136" s="7"/>
      <c r="KZI136" s="7"/>
      <c r="KZJ136" s="7"/>
      <c r="KZK136" s="7"/>
      <c r="KZL136" s="7"/>
      <c r="KZM136" s="7"/>
      <c r="KZN136" s="7"/>
      <c r="KZO136" s="7"/>
      <c r="KZP136" s="7"/>
      <c r="KZQ136" s="7"/>
      <c r="KZR136" s="7"/>
      <c r="KZS136" s="7"/>
      <c r="KZT136" s="7"/>
      <c r="KZU136" s="7"/>
      <c r="KZV136" s="7"/>
      <c r="KZW136" s="7"/>
      <c r="KZX136" s="7"/>
      <c r="KZY136" s="7"/>
      <c r="KZZ136" s="7"/>
      <c r="LAA136" s="7"/>
      <c r="LAB136" s="7"/>
      <c r="LAC136" s="7"/>
      <c r="LAD136" s="7"/>
      <c r="LAE136" s="7"/>
      <c r="LAF136" s="7"/>
      <c r="LAG136" s="7"/>
      <c r="LAH136" s="7"/>
      <c r="LAI136" s="7"/>
      <c r="LAJ136" s="7"/>
      <c r="LAK136" s="7"/>
      <c r="LAL136" s="7"/>
      <c r="LAM136" s="7"/>
      <c r="LAN136" s="7"/>
      <c r="LAO136" s="7"/>
      <c r="LAP136" s="7"/>
      <c r="LAQ136" s="7"/>
      <c r="LAR136" s="7"/>
      <c r="LAS136" s="7"/>
      <c r="LAT136" s="7"/>
      <c r="LAU136" s="7"/>
      <c r="LAV136" s="7"/>
      <c r="LAW136" s="7"/>
      <c r="LAX136" s="7"/>
      <c r="LAY136" s="7"/>
      <c r="LAZ136" s="7"/>
      <c r="LBA136" s="7"/>
      <c r="LBB136" s="7"/>
      <c r="LBC136" s="7"/>
      <c r="LBD136" s="7"/>
      <c r="LBE136" s="7"/>
      <c r="LBF136" s="7"/>
      <c r="LBG136" s="7"/>
      <c r="LBH136" s="7"/>
      <c r="LBI136" s="7"/>
      <c r="LBJ136" s="7"/>
      <c r="LBK136" s="7"/>
      <c r="LBL136" s="7"/>
      <c r="LBM136" s="7"/>
      <c r="LBN136" s="7"/>
      <c r="LBO136" s="7"/>
      <c r="LBP136" s="7"/>
      <c r="LBQ136" s="7"/>
      <c r="LBR136" s="7"/>
      <c r="LBS136" s="7"/>
      <c r="LBT136" s="7"/>
      <c r="LBU136" s="7"/>
      <c r="LBV136" s="7"/>
      <c r="LBW136" s="7"/>
      <c r="LBX136" s="7"/>
      <c r="LBY136" s="7"/>
      <c r="LBZ136" s="7"/>
      <c r="LCA136" s="7"/>
      <c r="LCB136" s="7"/>
      <c r="LCC136" s="7"/>
      <c r="LCD136" s="7"/>
      <c r="LCE136" s="7"/>
      <c r="LCF136" s="7"/>
      <c r="LCG136" s="7"/>
      <c r="LCH136" s="7"/>
      <c r="LCI136" s="7"/>
      <c r="LCJ136" s="7"/>
      <c r="LCK136" s="7"/>
      <c r="LCL136" s="7"/>
      <c r="LCM136" s="7"/>
      <c r="LCN136" s="7"/>
      <c r="LCO136" s="7"/>
      <c r="LCP136" s="7"/>
      <c r="LCQ136" s="7"/>
      <c r="LCR136" s="7"/>
      <c r="LCS136" s="7"/>
      <c r="LCT136" s="7"/>
      <c r="LCU136" s="7"/>
      <c r="LCV136" s="7"/>
      <c r="LCW136" s="7"/>
      <c r="LCX136" s="7"/>
      <c r="LCY136" s="7"/>
      <c r="LCZ136" s="7"/>
      <c r="LDA136" s="7"/>
      <c r="LDB136" s="7"/>
      <c r="LDC136" s="7"/>
      <c r="LDD136" s="7"/>
      <c r="LDE136" s="7"/>
      <c r="LDF136" s="7"/>
      <c r="LDG136" s="7"/>
      <c r="LDH136" s="7"/>
      <c r="LDI136" s="7"/>
      <c r="LDJ136" s="7"/>
      <c r="LDK136" s="7"/>
      <c r="LDL136" s="7"/>
      <c r="LDM136" s="7"/>
      <c r="LDN136" s="7"/>
      <c r="LDO136" s="7"/>
      <c r="LDP136" s="7"/>
      <c r="LDQ136" s="7"/>
      <c r="LDR136" s="7"/>
      <c r="LDS136" s="7"/>
      <c r="LDT136" s="7"/>
      <c r="LDU136" s="7"/>
      <c r="LDV136" s="7"/>
      <c r="LDW136" s="7"/>
      <c r="LDX136" s="7"/>
      <c r="LDY136" s="7"/>
      <c r="LDZ136" s="7"/>
      <c r="LEA136" s="7"/>
      <c r="LEB136" s="7"/>
      <c r="LEC136" s="7"/>
      <c r="LED136" s="7"/>
      <c r="LEE136" s="7"/>
      <c r="LEF136" s="7"/>
      <c r="LEG136" s="7"/>
      <c r="LEH136" s="7"/>
      <c r="LEI136" s="7"/>
      <c r="LEJ136" s="7"/>
      <c r="LEK136" s="7"/>
      <c r="LEL136" s="7"/>
      <c r="LEM136" s="7"/>
      <c r="LEN136" s="7"/>
      <c r="LEO136" s="7"/>
      <c r="LEP136" s="7"/>
      <c r="LEQ136" s="7"/>
      <c r="LER136" s="7"/>
      <c r="LES136" s="7"/>
      <c r="LET136" s="7"/>
      <c r="LEU136" s="7"/>
      <c r="LEV136" s="7"/>
      <c r="LEW136" s="7"/>
      <c r="LEX136" s="7"/>
      <c r="LEY136" s="7"/>
      <c r="LEZ136" s="7"/>
      <c r="LFA136" s="7"/>
      <c r="LFB136" s="7"/>
      <c r="LFC136" s="7"/>
      <c r="LFD136" s="7"/>
      <c r="LFE136" s="7"/>
      <c r="LFF136" s="7"/>
      <c r="LFG136" s="7"/>
      <c r="LFH136" s="7"/>
      <c r="LFI136" s="7"/>
      <c r="LFJ136" s="7"/>
      <c r="LFK136" s="7"/>
      <c r="LFL136" s="7"/>
      <c r="LFM136" s="7"/>
      <c r="LFN136" s="7"/>
      <c r="LFO136" s="7"/>
      <c r="LFP136" s="7"/>
      <c r="LFQ136" s="7"/>
      <c r="LFR136" s="7"/>
      <c r="LFS136" s="7"/>
      <c r="LFT136" s="7"/>
      <c r="LFU136" s="7"/>
      <c r="LFV136" s="7"/>
      <c r="LFW136" s="7"/>
      <c r="LFX136" s="7"/>
      <c r="LFY136" s="7"/>
      <c r="LFZ136" s="7"/>
      <c r="LGA136" s="7"/>
      <c r="LGB136" s="7"/>
      <c r="LGC136" s="7"/>
      <c r="LGD136" s="7"/>
      <c r="LGE136" s="7"/>
      <c r="LGF136" s="7"/>
      <c r="LGG136" s="7"/>
      <c r="LGH136" s="7"/>
      <c r="LGI136" s="7"/>
      <c r="LGJ136" s="7"/>
      <c r="LGK136" s="7"/>
      <c r="LGL136" s="7"/>
      <c r="LGM136" s="7"/>
      <c r="LGN136" s="7"/>
      <c r="LGO136" s="7"/>
      <c r="LGP136" s="7"/>
      <c r="LGQ136" s="7"/>
      <c r="LGR136" s="7"/>
      <c r="LGS136" s="7"/>
      <c r="LGT136" s="7"/>
      <c r="LGU136" s="7"/>
      <c r="LGV136" s="7"/>
      <c r="LGW136" s="7"/>
      <c r="LGX136" s="7"/>
      <c r="LGY136" s="7"/>
      <c r="LGZ136" s="7"/>
      <c r="LHA136" s="7"/>
      <c r="LHB136" s="7"/>
      <c r="LHC136" s="7"/>
      <c r="LHD136" s="7"/>
      <c r="LHE136" s="7"/>
      <c r="LHF136" s="7"/>
      <c r="LHG136" s="7"/>
      <c r="LHH136" s="7"/>
      <c r="LHI136" s="7"/>
      <c r="LHJ136" s="7"/>
      <c r="LHK136" s="7"/>
      <c r="LHL136" s="7"/>
      <c r="LHM136" s="7"/>
      <c r="LHN136" s="7"/>
      <c r="LHO136" s="7"/>
      <c r="LHP136" s="7"/>
      <c r="LHQ136" s="7"/>
      <c r="LHR136" s="7"/>
      <c r="LHS136" s="7"/>
      <c r="LHT136" s="7"/>
      <c r="LHU136" s="7"/>
      <c r="LHV136" s="7"/>
      <c r="LHW136" s="7"/>
      <c r="LHX136" s="7"/>
      <c r="LHY136" s="7"/>
      <c r="LHZ136" s="7"/>
      <c r="LIA136" s="7"/>
      <c r="LIB136" s="7"/>
      <c r="LIC136" s="7"/>
      <c r="LID136" s="7"/>
      <c r="LIE136" s="7"/>
      <c r="LIF136" s="7"/>
      <c r="LIG136" s="7"/>
      <c r="LIH136" s="7"/>
      <c r="LII136" s="7"/>
      <c r="LIJ136" s="7"/>
      <c r="LIK136" s="7"/>
      <c r="LIL136" s="7"/>
      <c r="LIM136" s="7"/>
      <c r="LIN136" s="7"/>
      <c r="LIO136" s="7"/>
      <c r="LIP136" s="7"/>
      <c r="LIQ136" s="7"/>
      <c r="LIR136" s="7"/>
      <c r="LIS136" s="7"/>
      <c r="LIT136" s="7"/>
      <c r="LIU136" s="7"/>
      <c r="LIV136" s="7"/>
      <c r="LIW136" s="7"/>
      <c r="LIX136" s="7"/>
      <c r="LIY136" s="7"/>
      <c r="LIZ136" s="7"/>
      <c r="LJA136" s="7"/>
      <c r="LJB136" s="7"/>
      <c r="LJC136" s="7"/>
      <c r="LJD136" s="7"/>
      <c r="LJE136" s="7"/>
      <c r="LJF136" s="7"/>
      <c r="LJG136" s="7"/>
      <c r="LJH136" s="7"/>
      <c r="LJI136" s="7"/>
      <c r="LJJ136" s="7"/>
      <c r="LJK136" s="7"/>
      <c r="LJL136" s="7"/>
      <c r="LJM136" s="7"/>
      <c r="LJN136" s="7"/>
      <c r="LJO136" s="7"/>
      <c r="LJP136" s="7"/>
      <c r="LJQ136" s="7"/>
      <c r="LJR136" s="7"/>
      <c r="LJS136" s="7"/>
      <c r="LJT136" s="7"/>
      <c r="LJU136" s="7"/>
      <c r="LJV136" s="7"/>
      <c r="LJW136" s="7"/>
      <c r="LJX136" s="7"/>
      <c r="LJY136" s="7"/>
      <c r="LJZ136" s="7"/>
      <c r="LKA136" s="7"/>
      <c r="LKB136" s="7"/>
      <c r="LKC136" s="7"/>
      <c r="LKD136" s="7"/>
      <c r="LKE136" s="7"/>
      <c r="LKF136" s="7"/>
      <c r="LKG136" s="7"/>
      <c r="LKH136" s="7"/>
      <c r="LKI136" s="7"/>
      <c r="LKJ136" s="7"/>
      <c r="LKK136" s="7"/>
      <c r="LKL136" s="7"/>
      <c r="LKM136" s="7"/>
      <c r="LKN136" s="7"/>
      <c r="LKO136" s="7"/>
      <c r="LKP136" s="7"/>
      <c r="LKQ136" s="7"/>
      <c r="LKR136" s="7"/>
      <c r="LKS136" s="7"/>
      <c r="LKT136" s="7"/>
      <c r="LKU136" s="7"/>
      <c r="LKV136" s="7"/>
      <c r="LKW136" s="7"/>
      <c r="LKX136" s="7"/>
      <c r="LKY136" s="7"/>
      <c r="LKZ136" s="7"/>
      <c r="LLA136" s="7"/>
      <c r="LLB136" s="7"/>
      <c r="LLC136" s="7"/>
      <c r="LLD136" s="7"/>
      <c r="LLE136" s="7"/>
      <c r="LLF136" s="7"/>
      <c r="LLG136" s="7"/>
      <c r="LLH136" s="7"/>
      <c r="LLI136" s="7"/>
      <c r="LLJ136" s="7"/>
      <c r="LLK136" s="7"/>
      <c r="LLL136" s="7"/>
      <c r="LLM136" s="7"/>
      <c r="LLN136" s="7"/>
      <c r="LLO136" s="7"/>
      <c r="LLP136" s="7"/>
      <c r="LLQ136" s="7"/>
      <c r="LLR136" s="7"/>
      <c r="LLS136" s="7"/>
      <c r="LLT136" s="7"/>
      <c r="LLU136" s="7"/>
      <c r="LLV136" s="7"/>
      <c r="LLW136" s="7"/>
      <c r="LLX136" s="7"/>
      <c r="LLY136" s="7"/>
      <c r="LLZ136" s="7"/>
      <c r="LMA136" s="7"/>
      <c r="LMB136" s="7"/>
      <c r="LMC136" s="7"/>
      <c r="LMD136" s="7"/>
      <c r="LME136" s="7"/>
      <c r="LMF136" s="7"/>
      <c r="LMG136" s="7"/>
      <c r="LMH136" s="7"/>
      <c r="LMI136" s="7"/>
      <c r="LMJ136" s="7"/>
      <c r="LMK136" s="7"/>
      <c r="LML136" s="7"/>
      <c r="LMM136" s="7"/>
      <c r="LMN136" s="7"/>
      <c r="LMO136" s="7"/>
      <c r="LMP136" s="7"/>
      <c r="LMQ136" s="7"/>
      <c r="LMR136" s="7"/>
      <c r="LMS136" s="7"/>
      <c r="LMT136" s="7"/>
      <c r="LMU136" s="7"/>
      <c r="LMV136" s="7"/>
      <c r="LMW136" s="7"/>
      <c r="LMX136" s="7"/>
      <c r="LMY136" s="7"/>
      <c r="LMZ136" s="7"/>
      <c r="LNA136" s="7"/>
      <c r="LNB136" s="7"/>
      <c r="LNC136" s="7"/>
      <c r="LND136" s="7"/>
      <c r="LNE136" s="7"/>
      <c r="LNF136" s="7"/>
      <c r="LNG136" s="7"/>
      <c r="LNH136" s="7"/>
      <c r="LNI136" s="7"/>
      <c r="LNJ136" s="7"/>
      <c r="LNK136" s="7"/>
      <c r="LNL136" s="7"/>
      <c r="LNM136" s="7"/>
      <c r="LNN136" s="7"/>
      <c r="LNO136" s="7"/>
      <c r="LNP136" s="7"/>
      <c r="LNQ136" s="7"/>
      <c r="LNR136" s="7"/>
      <c r="LNS136" s="7"/>
      <c r="LNT136" s="7"/>
      <c r="LNU136" s="7"/>
      <c r="LNV136" s="7"/>
      <c r="LNW136" s="7"/>
      <c r="LNX136" s="7"/>
      <c r="LNY136" s="7"/>
      <c r="LNZ136" s="7"/>
      <c r="LOA136" s="7"/>
      <c r="LOB136" s="7"/>
      <c r="LOC136" s="7"/>
      <c r="LOD136" s="7"/>
      <c r="LOE136" s="7"/>
      <c r="LOF136" s="7"/>
      <c r="LOG136" s="7"/>
      <c r="LOH136" s="7"/>
      <c r="LOI136" s="7"/>
      <c r="LOJ136" s="7"/>
      <c r="LOK136" s="7"/>
      <c r="LOL136" s="7"/>
      <c r="LOM136" s="7"/>
      <c r="LON136" s="7"/>
      <c r="LOO136" s="7"/>
      <c r="LOP136" s="7"/>
      <c r="LOQ136" s="7"/>
      <c r="LOR136" s="7"/>
      <c r="LOS136" s="7"/>
      <c r="LOT136" s="7"/>
      <c r="LOU136" s="7"/>
      <c r="LOV136" s="7"/>
      <c r="LOW136" s="7"/>
      <c r="LOX136" s="7"/>
      <c r="LOY136" s="7"/>
      <c r="LOZ136" s="7"/>
      <c r="LPA136" s="7"/>
      <c r="LPB136" s="7"/>
      <c r="LPC136" s="7"/>
      <c r="LPD136" s="7"/>
      <c r="LPE136" s="7"/>
      <c r="LPF136" s="7"/>
      <c r="LPG136" s="7"/>
      <c r="LPH136" s="7"/>
      <c r="LPI136" s="7"/>
      <c r="LPJ136" s="7"/>
      <c r="LPK136" s="7"/>
      <c r="LPL136" s="7"/>
      <c r="LPM136" s="7"/>
      <c r="LPN136" s="7"/>
      <c r="LPO136" s="7"/>
      <c r="LPP136" s="7"/>
      <c r="LPQ136" s="7"/>
      <c r="LPR136" s="7"/>
      <c r="LPS136" s="7"/>
      <c r="LPT136" s="7"/>
      <c r="LPU136" s="7"/>
      <c r="LPV136" s="7"/>
      <c r="LPW136" s="7"/>
      <c r="LPX136" s="7"/>
      <c r="LPY136" s="7"/>
      <c r="LPZ136" s="7"/>
      <c r="LQA136" s="7"/>
      <c r="LQB136" s="7"/>
      <c r="LQC136" s="7"/>
      <c r="LQD136" s="7"/>
      <c r="LQE136" s="7"/>
      <c r="LQF136" s="7"/>
      <c r="LQG136" s="7"/>
      <c r="LQH136" s="7"/>
      <c r="LQI136" s="7"/>
      <c r="LQJ136" s="7"/>
      <c r="LQK136" s="7"/>
      <c r="LQL136" s="7"/>
      <c r="LQM136" s="7"/>
      <c r="LQN136" s="7"/>
      <c r="LQO136" s="7"/>
      <c r="LQP136" s="7"/>
      <c r="LQQ136" s="7"/>
      <c r="LQR136" s="7"/>
      <c r="LQS136" s="7"/>
      <c r="LQT136" s="7"/>
      <c r="LQU136" s="7"/>
      <c r="LQV136" s="7"/>
      <c r="LQW136" s="7"/>
      <c r="LQX136" s="7"/>
      <c r="LQY136" s="7"/>
      <c r="LQZ136" s="7"/>
      <c r="LRA136" s="7"/>
      <c r="LRB136" s="7"/>
      <c r="LRC136" s="7"/>
      <c r="LRD136" s="7"/>
      <c r="LRE136" s="7"/>
      <c r="LRF136" s="7"/>
      <c r="LRG136" s="7"/>
      <c r="LRH136" s="7"/>
      <c r="LRI136" s="7"/>
      <c r="LRJ136" s="7"/>
      <c r="LRK136" s="7"/>
      <c r="LRL136" s="7"/>
      <c r="LRM136" s="7"/>
      <c r="LRN136" s="7"/>
      <c r="LRO136" s="7"/>
      <c r="LRP136" s="7"/>
      <c r="LRQ136" s="7"/>
      <c r="LRR136" s="7"/>
      <c r="LRS136" s="7"/>
      <c r="LRT136" s="7"/>
      <c r="LRU136" s="7"/>
      <c r="LRV136" s="7"/>
      <c r="LRW136" s="7"/>
      <c r="LRX136" s="7"/>
      <c r="LRY136" s="7"/>
      <c r="LRZ136" s="7"/>
      <c r="LSA136" s="7"/>
      <c r="LSB136" s="7"/>
      <c r="LSC136" s="7"/>
      <c r="LSD136" s="7"/>
      <c r="LSE136" s="7"/>
      <c r="LSF136" s="7"/>
      <c r="LSG136" s="7"/>
      <c r="LSH136" s="7"/>
      <c r="LSI136" s="7"/>
      <c r="LSJ136" s="7"/>
      <c r="LSK136" s="7"/>
      <c r="LSL136" s="7"/>
      <c r="LSM136" s="7"/>
      <c r="LSN136" s="7"/>
      <c r="LSO136" s="7"/>
      <c r="LSP136" s="7"/>
      <c r="LSQ136" s="7"/>
      <c r="LSR136" s="7"/>
      <c r="LSS136" s="7"/>
      <c r="LST136" s="7"/>
      <c r="LSU136" s="7"/>
      <c r="LSV136" s="7"/>
      <c r="LSW136" s="7"/>
      <c r="LSX136" s="7"/>
      <c r="LSY136" s="7"/>
      <c r="LSZ136" s="7"/>
      <c r="LTA136" s="7"/>
      <c r="LTB136" s="7"/>
      <c r="LTC136" s="7"/>
      <c r="LTD136" s="7"/>
      <c r="LTE136" s="7"/>
      <c r="LTF136" s="7"/>
      <c r="LTG136" s="7"/>
      <c r="LTH136" s="7"/>
      <c r="LTI136" s="7"/>
      <c r="LTJ136" s="7"/>
      <c r="LTK136" s="7"/>
      <c r="LTL136" s="7"/>
      <c r="LTM136" s="7"/>
      <c r="LTN136" s="7"/>
      <c r="LTO136" s="7"/>
      <c r="LTP136" s="7"/>
      <c r="LTQ136" s="7"/>
      <c r="LTR136" s="7"/>
      <c r="LTS136" s="7"/>
      <c r="LTT136" s="7"/>
      <c r="LTU136" s="7"/>
      <c r="LTV136" s="7"/>
      <c r="LTW136" s="7"/>
      <c r="LTX136" s="7"/>
      <c r="LTY136" s="7"/>
      <c r="LTZ136" s="7"/>
      <c r="LUA136" s="7"/>
      <c r="LUB136" s="7"/>
      <c r="LUC136" s="7"/>
      <c r="LUD136" s="7"/>
      <c r="LUE136" s="7"/>
      <c r="LUF136" s="7"/>
      <c r="LUG136" s="7"/>
      <c r="LUH136" s="7"/>
      <c r="LUI136" s="7"/>
      <c r="LUJ136" s="7"/>
      <c r="LUK136" s="7"/>
      <c r="LUL136" s="7"/>
      <c r="LUM136" s="7"/>
      <c r="LUN136" s="7"/>
      <c r="LUO136" s="7"/>
      <c r="LUP136" s="7"/>
      <c r="LUQ136" s="7"/>
      <c r="LUR136" s="7"/>
      <c r="LUS136" s="7"/>
      <c r="LUT136" s="7"/>
      <c r="LUU136" s="7"/>
      <c r="LUV136" s="7"/>
      <c r="LUW136" s="7"/>
      <c r="LUX136" s="7"/>
      <c r="LUY136" s="7"/>
      <c r="LUZ136" s="7"/>
      <c r="LVA136" s="7"/>
      <c r="LVB136" s="7"/>
      <c r="LVC136" s="7"/>
      <c r="LVD136" s="7"/>
      <c r="LVE136" s="7"/>
      <c r="LVF136" s="7"/>
      <c r="LVG136" s="7"/>
      <c r="LVH136" s="7"/>
      <c r="LVI136" s="7"/>
      <c r="LVJ136" s="7"/>
      <c r="LVK136" s="7"/>
      <c r="LVL136" s="7"/>
      <c r="LVM136" s="7"/>
      <c r="LVN136" s="7"/>
      <c r="LVO136" s="7"/>
      <c r="LVP136" s="7"/>
      <c r="LVQ136" s="7"/>
      <c r="LVR136" s="7"/>
      <c r="LVS136" s="7"/>
      <c r="LVT136" s="7"/>
      <c r="LVU136" s="7"/>
      <c r="LVV136" s="7"/>
      <c r="LVW136" s="7"/>
      <c r="LVX136" s="7"/>
      <c r="LVY136" s="7"/>
      <c r="LVZ136" s="7"/>
      <c r="LWA136" s="7"/>
      <c r="LWB136" s="7"/>
      <c r="LWC136" s="7"/>
      <c r="LWD136" s="7"/>
      <c r="LWE136" s="7"/>
      <c r="LWF136" s="7"/>
      <c r="LWG136" s="7"/>
      <c r="LWH136" s="7"/>
      <c r="LWI136" s="7"/>
      <c r="LWJ136" s="7"/>
      <c r="LWK136" s="7"/>
      <c r="LWL136" s="7"/>
      <c r="LWM136" s="7"/>
      <c r="LWN136" s="7"/>
      <c r="LWO136" s="7"/>
      <c r="LWP136" s="7"/>
      <c r="LWQ136" s="7"/>
      <c r="LWR136" s="7"/>
      <c r="LWS136" s="7"/>
      <c r="LWT136" s="7"/>
      <c r="LWU136" s="7"/>
      <c r="LWV136" s="7"/>
      <c r="LWW136" s="7"/>
      <c r="LWX136" s="7"/>
      <c r="LWY136" s="7"/>
      <c r="LWZ136" s="7"/>
      <c r="LXA136" s="7"/>
      <c r="LXB136" s="7"/>
      <c r="LXC136" s="7"/>
      <c r="LXD136" s="7"/>
      <c r="LXE136" s="7"/>
      <c r="LXF136" s="7"/>
      <c r="LXG136" s="7"/>
      <c r="LXH136" s="7"/>
      <c r="LXI136" s="7"/>
      <c r="LXJ136" s="7"/>
      <c r="LXK136" s="7"/>
      <c r="LXL136" s="7"/>
      <c r="LXM136" s="7"/>
      <c r="LXN136" s="7"/>
      <c r="LXO136" s="7"/>
      <c r="LXP136" s="7"/>
      <c r="LXQ136" s="7"/>
      <c r="LXR136" s="7"/>
      <c r="LXS136" s="7"/>
      <c r="LXT136" s="7"/>
      <c r="LXU136" s="7"/>
      <c r="LXV136" s="7"/>
      <c r="LXW136" s="7"/>
      <c r="LXX136" s="7"/>
      <c r="LXY136" s="7"/>
      <c r="LXZ136" s="7"/>
      <c r="LYA136" s="7"/>
      <c r="LYB136" s="7"/>
      <c r="LYC136" s="7"/>
      <c r="LYD136" s="7"/>
      <c r="LYE136" s="7"/>
      <c r="LYF136" s="7"/>
      <c r="LYG136" s="7"/>
      <c r="LYH136" s="7"/>
      <c r="LYI136" s="7"/>
      <c r="LYJ136" s="7"/>
      <c r="LYK136" s="7"/>
      <c r="LYL136" s="7"/>
      <c r="LYM136" s="7"/>
      <c r="LYN136" s="7"/>
      <c r="LYO136" s="7"/>
      <c r="LYP136" s="7"/>
      <c r="LYQ136" s="7"/>
      <c r="LYR136" s="7"/>
      <c r="LYS136" s="7"/>
      <c r="LYT136" s="7"/>
      <c r="LYU136" s="7"/>
      <c r="LYV136" s="7"/>
      <c r="LYW136" s="7"/>
      <c r="LYX136" s="7"/>
      <c r="LYY136" s="7"/>
      <c r="LYZ136" s="7"/>
      <c r="LZA136" s="7"/>
      <c r="LZB136" s="7"/>
      <c r="LZC136" s="7"/>
      <c r="LZD136" s="7"/>
      <c r="LZE136" s="7"/>
      <c r="LZF136" s="7"/>
      <c r="LZG136" s="7"/>
      <c r="LZH136" s="7"/>
      <c r="LZI136" s="7"/>
      <c r="LZJ136" s="7"/>
      <c r="LZK136" s="7"/>
      <c r="LZL136" s="7"/>
      <c r="LZM136" s="7"/>
      <c r="LZN136" s="7"/>
      <c r="LZO136" s="7"/>
      <c r="LZP136" s="7"/>
      <c r="LZQ136" s="7"/>
      <c r="LZR136" s="7"/>
      <c r="LZS136" s="7"/>
      <c r="LZT136" s="7"/>
      <c r="LZU136" s="7"/>
      <c r="LZV136" s="7"/>
      <c r="LZW136" s="7"/>
      <c r="LZX136" s="7"/>
      <c r="LZY136" s="7"/>
      <c r="LZZ136" s="7"/>
      <c r="MAA136" s="7"/>
      <c r="MAB136" s="7"/>
      <c r="MAC136" s="7"/>
      <c r="MAD136" s="7"/>
      <c r="MAE136" s="7"/>
      <c r="MAF136" s="7"/>
      <c r="MAG136" s="7"/>
      <c r="MAH136" s="7"/>
      <c r="MAI136" s="7"/>
      <c r="MAJ136" s="7"/>
      <c r="MAK136" s="7"/>
      <c r="MAL136" s="7"/>
      <c r="MAM136" s="7"/>
      <c r="MAN136" s="7"/>
      <c r="MAO136" s="7"/>
      <c r="MAP136" s="7"/>
      <c r="MAQ136" s="7"/>
      <c r="MAR136" s="7"/>
      <c r="MAS136" s="7"/>
      <c r="MAT136" s="7"/>
      <c r="MAU136" s="7"/>
      <c r="MAV136" s="7"/>
      <c r="MAW136" s="7"/>
      <c r="MAX136" s="7"/>
      <c r="MAY136" s="7"/>
      <c r="MAZ136" s="7"/>
      <c r="MBA136" s="7"/>
      <c r="MBB136" s="7"/>
      <c r="MBC136" s="7"/>
      <c r="MBD136" s="7"/>
      <c r="MBE136" s="7"/>
      <c r="MBF136" s="7"/>
      <c r="MBG136" s="7"/>
      <c r="MBH136" s="7"/>
      <c r="MBI136" s="7"/>
      <c r="MBJ136" s="7"/>
      <c r="MBK136" s="7"/>
      <c r="MBL136" s="7"/>
      <c r="MBM136" s="7"/>
      <c r="MBN136" s="7"/>
      <c r="MBO136" s="7"/>
      <c r="MBP136" s="7"/>
      <c r="MBQ136" s="7"/>
      <c r="MBR136" s="7"/>
      <c r="MBS136" s="7"/>
      <c r="MBT136" s="7"/>
      <c r="MBU136" s="7"/>
      <c r="MBV136" s="7"/>
      <c r="MBW136" s="7"/>
      <c r="MBX136" s="7"/>
      <c r="MBY136" s="7"/>
      <c r="MBZ136" s="7"/>
      <c r="MCA136" s="7"/>
      <c r="MCB136" s="7"/>
      <c r="MCC136" s="7"/>
      <c r="MCD136" s="7"/>
      <c r="MCE136" s="7"/>
      <c r="MCF136" s="7"/>
      <c r="MCG136" s="7"/>
      <c r="MCH136" s="7"/>
      <c r="MCI136" s="7"/>
      <c r="MCJ136" s="7"/>
      <c r="MCK136" s="7"/>
      <c r="MCL136" s="7"/>
      <c r="MCM136" s="7"/>
      <c r="MCN136" s="7"/>
      <c r="MCO136" s="7"/>
      <c r="MCP136" s="7"/>
      <c r="MCQ136" s="7"/>
      <c r="MCR136" s="7"/>
      <c r="MCS136" s="7"/>
      <c r="MCT136" s="7"/>
      <c r="MCU136" s="7"/>
      <c r="MCV136" s="7"/>
      <c r="MCW136" s="7"/>
      <c r="MCX136" s="7"/>
      <c r="MCY136" s="7"/>
      <c r="MCZ136" s="7"/>
      <c r="MDA136" s="7"/>
      <c r="MDB136" s="7"/>
      <c r="MDC136" s="7"/>
      <c r="MDD136" s="7"/>
      <c r="MDE136" s="7"/>
      <c r="MDF136" s="7"/>
      <c r="MDG136" s="7"/>
      <c r="MDH136" s="7"/>
      <c r="MDI136" s="7"/>
      <c r="MDJ136" s="7"/>
      <c r="MDK136" s="7"/>
      <c r="MDL136" s="7"/>
      <c r="MDM136" s="7"/>
      <c r="MDN136" s="7"/>
      <c r="MDO136" s="7"/>
      <c r="MDP136" s="7"/>
      <c r="MDQ136" s="7"/>
      <c r="MDR136" s="7"/>
      <c r="MDS136" s="7"/>
      <c r="MDT136" s="7"/>
      <c r="MDU136" s="7"/>
      <c r="MDV136" s="7"/>
      <c r="MDW136" s="7"/>
      <c r="MDX136" s="7"/>
      <c r="MDY136" s="7"/>
      <c r="MDZ136" s="7"/>
      <c r="MEA136" s="7"/>
      <c r="MEB136" s="7"/>
      <c r="MEC136" s="7"/>
      <c r="MED136" s="7"/>
      <c r="MEE136" s="7"/>
      <c r="MEF136" s="7"/>
      <c r="MEG136" s="7"/>
      <c r="MEH136" s="7"/>
      <c r="MEI136" s="7"/>
      <c r="MEJ136" s="7"/>
      <c r="MEK136" s="7"/>
      <c r="MEL136" s="7"/>
      <c r="MEM136" s="7"/>
      <c r="MEN136" s="7"/>
      <c r="MEO136" s="7"/>
      <c r="MEP136" s="7"/>
      <c r="MEQ136" s="7"/>
      <c r="MER136" s="7"/>
      <c r="MES136" s="7"/>
      <c r="MET136" s="7"/>
      <c r="MEU136" s="7"/>
      <c r="MEV136" s="7"/>
      <c r="MEW136" s="7"/>
      <c r="MEX136" s="7"/>
      <c r="MEY136" s="7"/>
      <c r="MEZ136" s="7"/>
      <c r="MFA136" s="7"/>
      <c r="MFB136" s="7"/>
      <c r="MFC136" s="7"/>
      <c r="MFD136" s="7"/>
      <c r="MFE136" s="7"/>
      <c r="MFF136" s="7"/>
      <c r="MFG136" s="7"/>
      <c r="MFH136" s="7"/>
      <c r="MFI136" s="7"/>
      <c r="MFJ136" s="7"/>
      <c r="MFK136" s="7"/>
      <c r="MFL136" s="7"/>
      <c r="MFM136" s="7"/>
      <c r="MFN136" s="7"/>
      <c r="MFO136" s="7"/>
      <c r="MFP136" s="7"/>
      <c r="MFQ136" s="7"/>
      <c r="MFR136" s="7"/>
      <c r="MFS136" s="7"/>
      <c r="MFT136" s="7"/>
      <c r="MFU136" s="7"/>
      <c r="MFV136" s="7"/>
      <c r="MFW136" s="7"/>
      <c r="MFX136" s="7"/>
      <c r="MFY136" s="7"/>
      <c r="MFZ136" s="7"/>
      <c r="MGA136" s="7"/>
      <c r="MGB136" s="7"/>
      <c r="MGC136" s="7"/>
      <c r="MGD136" s="7"/>
      <c r="MGE136" s="7"/>
      <c r="MGF136" s="7"/>
      <c r="MGG136" s="7"/>
      <c r="MGH136" s="7"/>
      <c r="MGI136" s="7"/>
      <c r="MGJ136" s="7"/>
      <c r="MGK136" s="7"/>
      <c r="MGL136" s="7"/>
      <c r="MGM136" s="7"/>
      <c r="MGN136" s="7"/>
      <c r="MGO136" s="7"/>
      <c r="MGP136" s="7"/>
      <c r="MGQ136" s="7"/>
      <c r="MGR136" s="7"/>
      <c r="MGS136" s="7"/>
      <c r="MGT136" s="7"/>
      <c r="MGU136" s="7"/>
      <c r="MGV136" s="7"/>
      <c r="MGW136" s="7"/>
      <c r="MGX136" s="7"/>
      <c r="MGY136" s="7"/>
      <c r="MGZ136" s="7"/>
      <c r="MHA136" s="7"/>
      <c r="MHB136" s="7"/>
      <c r="MHC136" s="7"/>
      <c r="MHD136" s="7"/>
      <c r="MHE136" s="7"/>
      <c r="MHF136" s="7"/>
      <c r="MHG136" s="7"/>
      <c r="MHH136" s="7"/>
      <c r="MHI136" s="7"/>
      <c r="MHJ136" s="7"/>
      <c r="MHK136" s="7"/>
      <c r="MHL136" s="7"/>
      <c r="MHM136" s="7"/>
      <c r="MHN136" s="7"/>
      <c r="MHO136" s="7"/>
      <c r="MHP136" s="7"/>
      <c r="MHQ136" s="7"/>
      <c r="MHR136" s="7"/>
      <c r="MHS136" s="7"/>
      <c r="MHT136" s="7"/>
      <c r="MHU136" s="7"/>
      <c r="MHV136" s="7"/>
      <c r="MHW136" s="7"/>
      <c r="MHX136" s="7"/>
      <c r="MHY136" s="7"/>
      <c r="MHZ136" s="7"/>
      <c r="MIA136" s="7"/>
      <c r="MIB136" s="7"/>
      <c r="MIC136" s="7"/>
      <c r="MID136" s="7"/>
      <c r="MIE136" s="7"/>
      <c r="MIF136" s="7"/>
      <c r="MIG136" s="7"/>
      <c r="MIH136" s="7"/>
      <c r="MII136" s="7"/>
      <c r="MIJ136" s="7"/>
      <c r="MIK136" s="7"/>
      <c r="MIL136" s="7"/>
      <c r="MIM136" s="7"/>
      <c r="MIN136" s="7"/>
      <c r="MIO136" s="7"/>
      <c r="MIP136" s="7"/>
      <c r="MIQ136" s="7"/>
      <c r="MIR136" s="7"/>
      <c r="MIS136" s="7"/>
      <c r="MIT136" s="7"/>
      <c r="MIU136" s="7"/>
      <c r="MIV136" s="7"/>
      <c r="MIW136" s="7"/>
      <c r="MIX136" s="7"/>
      <c r="MIY136" s="7"/>
      <c r="MIZ136" s="7"/>
      <c r="MJA136" s="7"/>
      <c r="MJB136" s="7"/>
      <c r="MJC136" s="7"/>
      <c r="MJD136" s="7"/>
      <c r="MJE136" s="7"/>
      <c r="MJF136" s="7"/>
      <c r="MJG136" s="7"/>
      <c r="MJH136" s="7"/>
      <c r="MJI136" s="7"/>
      <c r="MJJ136" s="7"/>
      <c r="MJK136" s="7"/>
      <c r="MJL136" s="7"/>
      <c r="MJM136" s="7"/>
      <c r="MJN136" s="7"/>
      <c r="MJO136" s="7"/>
      <c r="MJP136" s="7"/>
      <c r="MJQ136" s="7"/>
      <c r="MJR136" s="7"/>
      <c r="MJS136" s="7"/>
      <c r="MJT136" s="7"/>
      <c r="MJU136" s="7"/>
      <c r="MJV136" s="7"/>
      <c r="MJW136" s="7"/>
      <c r="MJX136" s="7"/>
      <c r="MJY136" s="7"/>
      <c r="MJZ136" s="7"/>
      <c r="MKA136" s="7"/>
      <c r="MKB136" s="7"/>
      <c r="MKC136" s="7"/>
      <c r="MKD136" s="7"/>
      <c r="MKE136" s="7"/>
      <c r="MKF136" s="7"/>
      <c r="MKG136" s="7"/>
      <c r="MKH136" s="7"/>
      <c r="MKI136" s="7"/>
      <c r="MKJ136" s="7"/>
      <c r="MKK136" s="7"/>
      <c r="MKL136" s="7"/>
      <c r="MKM136" s="7"/>
      <c r="MKN136" s="7"/>
      <c r="MKO136" s="7"/>
      <c r="MKP136" s="7"/>
      <c r="MKQ136" s="7"/>
      <c r="MKR136" s="7"/>
      <c r="MKS136" s="7"/>
      <c r="MKT136" s="7"/>
      <c r="MKU136" s="7"/>
      <c r="MKV136" s="7"/>
      <c r="MKW136" s="7"/>
      <c r="MKX136" s="7"/>
      <c r="MKY136" s="7"/>
      <c r="MKZ136" s="7"/>
      <c r="MLA136" s="7"/>
      <c r="MLB136" s="7"/>
      <c r="MLC136" s="7"/>
      <c r="MLD136" s="7"/>
      <c r="MLE136" s="7"/>
      <c r="MLF136" s="7"/>
      <c r="MLG136" s="7"/>
      <c r="MLH136" s="7"/>
      <c r="MLI136" s="7"/>
      <c r="MLJ136" s="7"/>
      <c r="MLK136" s="7"/>
      <c r="MLL136" s="7"/>
      <c r="MLM136" s="7"/>
      <c r="MLN136" s="7"/>
      <c r="MLO136" s="7"/>
      <c r="MLP136" s="7"/>
      <c r="MLQ136" s="7"/>
      <c r="MLR136" s="7"/>
      <c r="MLS136" s="7"/>
      <c r="MLT136" s="7"/>
      <c r="MLU136" s="7"/>
      <c r="MLV136" s="7"/>
      <c r="MLW136" s="7"/>
      <c r="MLX136" s="7"/>
      <c r="MLY136" s="7"/>
      <c r="MLZ136" s="7"/>
      <c r="MMA136" s="7"/>
      <c r="MMB136" s="7"/>
      <c r="MMC136" s="7"/>
      <c r="MMD136" s="7"/>
      <c r="MME136" s="7"/>
      <c r="MMF136" s="7"/>
      <c r="MMG136" s="7"/>
      <c r="MMH136" s="7"/>
      <c r="MMI136" s="7"/>
      <c r="MMJ136" s="7"/>
      <c r="MMK136" s="7"/>
      <c r="MML136" s="7"/>
      <c r="MMM136" s="7"/>
      <c r="MMN136" s="7"/>
      <c r="MMO136" s="7"/>
      <c r="MMP136" s="7"/>
      <c r="MMQ136" s="7"/>
      <c r="MMR136" s="7"/>
      <c r="MMS136" s="7"/>
      <c r="MMT136" s="7"/>
      <c r="MMU136" s="7"/>
      <c r="MMV136" s="7"/>
      <c r="MMW136" s="7"/>
      <c r="MMX136" s="7"/>
      <c r="MMY136" s="7"/>
      <c r="MMZ136" s="7"/>
      <c r="MNA136" s="7"/>
      <c r="MNB136" s="7"/>
      <c r="MNC136" s="7"/>
      <c r="MND136" s="7"/>
      <c r="MNE136" s="7"/>
      <c r="MNF136" s="7"/>
      <c r="MNG136" s="7"/>
      <c r="MNH136" s="7"/>
      <c r="MNI136" s="7"/>
      <c r="MNJ136" s="7"/>
      <c r="MNK136" s="7"/>
      <c r="MNL136" s="7"/>
      <c r="MNM136" s="7"/>
      <c r="MNN136" s="7"/>
      <c r="MNO136" s="7"/>
      <c r="MNP136" s="7"/>
      <c r="MNQ136" s="7"/>
      <c r="MNR136" s="7"/>
      <c r="MNS136" s="7"/>
      <c r="MNT136" s="7"/>
      <c r="MNU136" s="7"/>
      <c r="MNV136" s="7"/>
      <c r="MNW136" s="7"/>
      <c r="MNX136" s="7"/>
      <c r="MNY136" s="7"/>
      <c r="MNZ136" s="7"/>
      <c r="MOA136" s="7"/>
      <c r="MOB136" s="7"/>
      <c r="MOC136" s="7"/>
      <c r="MOD136" s="7"/>
      <c r="MOE136" s="7"/>
      <c r="MOF136" s="7"/>
      <c r="MOG136" s="7"/>
      <c r="MOH136" s="7"/>
      <c r="MOI136" s="7"/>
      <c r="MOJ136" s="7"/>
      <c r="MOK136" s="7"/>
      <c r="MOL136" s="7"/>
      <c r="MOM136" s="7"/>
      <c r="MON136" s="7"/>
      <c r="MOO136" s="7"/>
      <c r="MOP136" s="7"/>
      <c r="MOQ136" s="7"/>
      <c r="MOR136" s="7"/>
      <c r="MOS136" s="7"/>
      <c r="MOT136" s="7"/>
      <c r="MOU136" s="7"/>
      <c r="MOV136" s="7"/>
      <c r="MOW136" s="7"/>
      <c r="MOX136" s="7"/>
      <c r="MOY136" s="7"/>
      <c r="MOZ136" s="7"/>
      <c r="MPA136" s="7"/>
      <c r="MPB136" s="7"/>
      <c r="MPC136" s="7"/>
      <c r="MPD136" s="7"/>
      <c r="MPE136" s="7"/>
      <c r="MPF136" s="7"/>
      <c r="MPG136" s="7"/>
      <c r="MPH136" s="7"/>
      <c r="MPI136" s="7"/>
      <c r="MPJ136" s="7"/>
      <c r="MPK136" s="7"/>
      <c r="MPL136" s="7"/>
      <c r="MPM136" s="7"/>
      <c r="MPN136" s="7"/>
      <c r="MPO136" s="7"/>
      <c r="MPP136" s="7"/>
      <c r="MPQ136" s="7"/>
      <c r="MPR136" s="7"/>
      <c r="MPS136" s="7"/>
      <c r="MPT136" s="7"/>
      <c r="MPU136" s="7"/>
      <c r="MPV136" s="7"/>
      <c r="MPW136" s="7"/>
      <c r="MPX136" s="7"/>
      <c r="MPY136" s="7"/>
      <c r="MPZ136" s="7"/>
      <c r="MQA136" s="7"/>
      <c r="MQB136" s="7"/>
      <c r="MQC136" s="7"/>
      <c r="MQD136" s="7"/>
      <c r="MQE136" s="7"/>
      <c r="MQF136" s="7"/>
      <c r="MQG136" s="7"/>
      <c r="MQH136" s="7"/>
      <c r="MQI136" s="7"/>
      <c r="MQJ136" s="7"/>
      <c r="MQK136" s="7"/>
      <c r="MQL136" s="7"/>
      <c r="MQM136" s="7"/>
      <c r="MQN136" s="7"/>
      <c r="MQO136" s="7"/>
      <c r="MQP136" s="7"/>
      <c r="MQQ136" s="7"/>
      <c r="MQR136" s="7"/>
      <c r="MQS136" s="7"/>
      <c r="MQT136" s="7"/>
      <c r="MQU136" s="7"/>
      <c r="MQV136" s="7"/>
      <c r="MQW136" s="7"/>
      <c r="MQX136" s="7"/>
      <c r="MQY136" s="7"/>
      <c r="MQZ136" s="7"/>
      <c r="MRA136" s="7"/>
      <c r="MRB136" s="7"/>
      <c r="MRC136" s="7"/>
      <c r="MRD136" s="7"/>
      <c r="MRE136" s="7"/>
      <c r="MRF136" s="7"/>
      <c r="MRG136" s="7"/>
      <c r="MRH136" s="7"/>
      <c r="MRI136" s="7"/>
      <c r="MRJ136" s="7"/>
      <c r="MRK136" s="7"/>
      <c r="MRL136" s="7"/>
      <c r="MRM136" s="7"/>
      <c r="MRN136" s="7"/>
      <c r="MRO136" s="7"/>
      <c r="MRP136" s="7"/>
      <c r="MRQ136" s="7"/>
      <c r="MRR136" s="7"/>
      <c r="MRS136" s="7"/>
      <c r="MRT136" s="7"/>
      <c r="MRU136" s="7"/>
      <c r="MRV136" s="7"/>
      <c r="MRW136" s="7"/>
      <c r="MRX136" s="7"/>
      <c r="MRY136" s="7"/>
      <c r="MRZ136" s="7"/>
      <c r="MSA136" s="7"/>
      <c r="MSB136" s="7"/>
      <c r="MSC136" s="7"/>
      <c r="MSD136" s="7"/>
      <c r="MSE136" s="7"/>
      <c r="MSF136" s="7"/>
      <c r="MSG136" s="7"/>
      <c r="MSH136" s="7"/>
      <c r="MSI136" s="7"/>
      <c r="MSJ136" s="7"/>
      <c r="MSK136" s="7"/>
      <c r="MSL136" s="7"/>
      <c r="MSM136" s="7"/>
      <c r="MSN136" s="7"/>
      <c r="MSO136" s="7"/>
      <c r="MSP136" s="7"/>
      <c r="MSQ136" s="7"/>
      <c r="MSR136" s="7"/>
      <c r="MSS136" s="7"/>
      <c r="MST136" s="7"/>
      <c r="MSU136" s="7"/>
      <c r="MSV136" s="7"/>
      <c r="MSW136" s="7"/>
      <c r="MSX136" s="7"/>
      <c r="MSY136" s="7"/>
      <c r="MSZ136" s="7"/>
      <c r="MTA136" s="7"/>
      <c r="MTB136" s="7"/>
      <c r="MTC136" s="7"/>
      <c r="MTD136" s="7"/>
      <c r="MTE136" s="7"/>
      <c r="MTF136" s="7"/>
      <c r="MTG136" s="7"/>
      <c r="MTH136" s="7"/>
      <c r="MTI136" s="7"/>
      <c r="MTJ136" s="7"/>
      <c r="MTK136" s="7"/>
      <c r="MTL136" s="7"/>
      <c r="MTM136" s="7"/>
      <c r="MTN136" s="7"/>
      <c r="MTO136" s="7"/>
      <c r="MTP136" s="7"/>
      <c r="MTQ136" s="7"/>
      <c r="MTR136" s="7"/>
      <c r="MTS136" s="7"/>
      <c r="MTT136" s="7"/>
      <c r="MTU136" s="7"/>
      <c r="MTV136" s="7"/>
      <c r="MTW136" s="7"/>
      <c r="MTX136" s="7"/>
      <c r="MTY136" s="7"/>
      <c r="MTZ136" s="7"/>
      <c r="MUA136" s="7"/>
      <c r="MUB136" s="7"/>
      <c r="MUC136" s="7"/>
      <c r="MUD136" s="7"/>
      <c r="MUE136" s="7"/>
      <c r="MUF136" s="7"/>
      <c r="MUG136" s="7"/>
      <c r="MUH136" s="7"/>
      <c r="MUI136" s="7"/>
      <c r="MUJ136" s="7"/>
      <c r="MUK136" s="7"/>
      <c r="MUL136" s="7"/>
      <c r="MUM136" s="7"/>
      <c r="MUN136" s="7"/>
      <c r="MUO136" s="7"/>
      <c r="MUP136" s="7"/>
      <c r="MUQ136" s="7"/>
      <c r="MUR136" s="7"/>
      <c r="MUS136" s="7"/>
      <c r="MUT136" s="7"/>
      <c r="MUU136" s="7"/>
      <c r="MUV136" s="7"/>
      <c r="MUW136" s="7"/>
      <c r="MUX136" s="7"/>
      <c r="MUY136" s="7"/>
      <c r="MUZ136" s="7"/>
      <c r="MVA136" s="7"/>
      <c r="MVB136" s="7"/>
      <c r="MVC136" s="7"/>
      <c r="MVD136" s="7"/>
      <c r="MVE136" s="7"/>
      <c r="MVF136" s="7"/>
      <c r="MVG136" s="7"/>
      <c r="MVH136" s="7"/>
      <c r="MVI136" s="7"/>
      <c r="MVJ136" s="7"/>
      <c r="MVK136" s="7"/>
      <c r="MVL136" s="7"/>
      <c r="MVM136" s="7"/>
      <c r="MVN136" s="7"/>
      <c r="MVO136" s="7"/>
      <c r="MVP136" s="7"/>
      <c r="MVQ136" s="7"/>
      <c r="MVR136" s="7"/>
      <c r="MVS136" s="7"/>
      <c r="MVT136" s="7"/>
      <c r="MVU136" s="7"/>
      <c r="MVV136" s="7"/>
      <c r="MVW136" s="7"/>
      <c r="MVX136" s="7"/>
      <c r="MVY136" s="7"/>
      <c r="MVZ136" s="7"/>
      <c r="MWA136" s="7"/>
      <c r="MWB136" s="7"/>
      <c r="MWC136" s="7"/>
      <c r="MWD136" s="7"/>
      <c r="MWE136" s="7"/>
      <c r="MWF136" s="7"/>
      <c r="MWG136" s="7"/>
      <c r="MWH136" s="7"/>
      <c r="MWI136" s="7"/>
      <c r="MWJ136" s="7"/>
      <c r="MWK136" s="7"/>
      <c r="MWL136" s="7"/>
      <c r="MWM136" s="7"/>
      <c r="MWN136" s="7"/>
      <c r="MWO136" s="7"/>
      <c r="MWP136" s="7"/>
      <c r="MWQ136" s="7"/>
      <c r="MWR136" s="7"/>
      <c r="MWS136" s="7"/>
      <c r="MWT136" s="7"/>
      <c r="MWU136" s="7"/>
      <c r="MWV136" s="7"/>
      <c r="MWW136" s="7"/>
      <c r="MWX136" s="7"/>
      <c r="MWY136" s="7"/>
      <c r="MWZ136" s="7"/>
      <c r="MXA136" s="7"/>
      <c r="MXB136" s="7"/>
      <c r="MXC136" s="7"/>
      <c r="MXD136" s="7"/>
      <c r="MXE136" s="7"/>
      <c r="MXF136" s="7"/>
      <c r="MXG136" s="7"/>
      <c r="MXH136" s="7"/>
      <c r="MXI136" s="7"/>
      <c r="MXJ136" s="7"/>
      <c r="MXK136" s="7"/>
      <c r="MXL136" s="7"/>
      <c r="MXM136" s="7"/>
      <c r="MXN136" s="7"/>
      <c r="MXO136" s="7"/>
      <c r="MXP136" s="7"/>
      <c r="MXQ136" s="7"/>
      <c r="MXR136" s="7"/>
      <c r="MXS136" s="7"/>
      <c r="MXT136" s="7"/>
      <c r="MXU136" s="7"/>
      <c r="MXV136" s="7"/>
      <c r="MXW136" s="7"/>
      <c r="MXX136" s="7"/>
      <c r="MXY136" s="7"/>
      <c r="MXZ136" s="7"/>
      <c r="MYA136" s="7"/>
      <c r="MYB136" s="7"/>
      <c r="MYC136" s="7"/>
      <c r="MYD136" s="7"/>
      <c r="MYE136" s="7"/>
      <c r="MYF136" s="7"/>
      <c r="MYG136" s="7"/>
      <c r="MYH136" s="7"/>
      <c r="MYI136" s="7"/>
      <c r="MYJ136" s="7"/>
      <c r="MYK136" s="7"/>
      <c r="MYL136" s="7"/>
      <c r="MYM136" s="7"/>
      <c r="MYN136" s="7"/>
      <c r="MYO136" s="7"/>
      <c r="MYP136" s="7"/>
      <c r="MYQ136" s="7"/>
      <c r="MYR136" s="7"/>
      <c r="MYS136" s="7"/>
      <c r="MYT136" s="7"/>
      <c r="MYU136" s="7"/>
      <c r="MYV136" s="7"/>
      <c r="MYW136" s="7"/>
      <c r="MYX136" s="7"/>
      <c r="MYY136" s="7"/>
      <c r="MYZ136" s="7"/>
      <c r="MZA136" s="7"/>
      <c r="MZB136" s="7"/>
      <c r="MZC136" s="7"/>
      <c r="MZD136" s="7"/>
      <c r="MZE136" s="7"/>
      <c r="MZF136" s="7"/>
      <c r="MZG136" s="7"/>
      <c r="MZH136" s="7"/>
      <c r="MZI136" s="7"/>
      <c r="MZJ136" s="7"/>
      <c r="MZK136" s="7"/>
      <c r="MZL136" s="7"/>
      <c r="MZM136" s="7"/>
      <c r="MZN136" s="7"/>
      <c r="MZO136" s="7"/>
      <c r="MZP136" s="7"/>
      <c r="MZQ136" s="7"/>
      <c r="MZR136" s="7"/>
      <c r="MZS136" s="7"/>
      <c r="MZT136" s="7"/>
      <c r="MZU136" s="7"/>
      <c r="MZV136" s="7"/>
      <c r="MZW136" s="7"/>
      <c r="MZX136" s="7"/>
      <c r="MZY136" s="7"/>
      <c r="MZZ136" s="7"/>
      <c r="NAA136" s="7"/>
      <c r="NAB136" s="7"/>
      <c r="NAC136" s="7"/>
      <c r="NAD136" s="7"/>
      <c r="NAE136" s="7"/>
      <c r="NAF136" s="7"/>
      <c r="NAG136" s="7"/>
      <c r="NAH136" s="7"/>
      <c r="NAI136" s="7"/>
      <c r="NAJ136" s="7"/>
      <c r="NAK136" s="7"/>
      <c r="NAL136" s="7"/>
      <c r="NAM136" s="7"/>
      <c r="NAN136" s="7"/>
      <c r="NAO136" s="7"/>
      <c r="NAP136" s="7"/>
      <c r="NAQ136" s="7"/>
      <c r="NAR136" s="7"/>
      <c r="NAS136" s="7"/>
      <c r="NAT136" s="7"/>
      <c r="NAU136" s="7"/>
      <c r="NAV136" s="7"/>
      <c r="NAW136" s="7"/>
      <c r="NAX136" s="7"/>
      <c r="NAY136" s="7"/>
      <c r="NAZ136" s="7"/>
      <c r="NBA136" s="7"/>
      <c r="NBB136" s="7"/>
      <c r="NBC136" s="7"/>
      <c r="NBD136" s="7"/>
      <c r="NBE136" s="7"/>
      <c r="NBF136" s="7"/>
      <c r="NBG136" s="7"/>
      <c r="NBH136" s="7"/>
      <c r="NBI136" s="7"/>
      <c r="NBJ136" s="7"/>
      <c r="NBK136" s="7"/>
      <c r="NBL136" s="7"/>
      <c r="NBM136" s="7"/>
      <c r="NBN136" s="7"/>
      <c r="NBO136" s="7"/>
      <c r="NBP136" s="7"/>
      <c r="NBQ136" s="7"/>
      <c r="NBR136" s="7"/>
      <c r="NBS136" s="7"/>
      <c r="NBT136" s="7"/>
      <c r="NBU136" s="7"/>
      <c r="NBV136" s="7"/>
      <c r="NBW136" s="7"/>
      <c r="NBX136" s="7"/>
      <c r="NBY136" s="7"/>
      <c r="NBZ136" s="7"/>
      <c r="NCA136" s="7"/>
      <c r="NCB136" s="7"/>
      <c r="NCC136" s="7"/>
      <c r="NCD136" s="7"/>
      <c r="NCE136" s="7"/>
      <c r="NCF136" s="7"/>
      <c r="NCG136" s="7"/>
      <c r="NCH136" s="7"/>
      <c r="NCI136" s="7"/>
      <c r="NCJ136" s="7"/>
      <c r="NCK136" s="7"/>
      <c r="NCL136" s="7"/>
      <c r="NCM136" s="7"/>
      <c r="NCN136" s="7"/>
      <c r="NCO136" s="7"/>
      <c r="NCP136" s="7"/>
      <c r="NCQ136" s="7"/>
      <c r="NCR136" s="7"/>
      <c r="NCS136" s="7"/>
      <c r="NCT136" s="7"/>
      <c r="NCU136" s="7"/>
      <c r="NCV136" s="7"/>
      <c r="NCW136" s="7"/>
      <c r="NCX136" s="7"/>
      <c r="NCY136" s="7"/>
      <c r="NCZ136" s="7"/>
      <c r="NDA136" s="7"/>
      <c r="NDB136" s="7"/>
      <c r="NDC136" s="7"/>
      <c r="NDD136" s="7"/>
      <c r="NDE136" s="7"/>
      <c r="NDF136" s="7"/>
      <c r="NDG136" s="7"/>
      <c r="NDH136" s="7"/>
      <c r="NDI136" s="7"/>
      <c r="NDJ136" s="7"/>
      <c r="NDK136" s="7"/>
      <c r="NDL136" s="7"/>
      <c r="NDM136" s="7"/>
      <c r="NDN136" s="7"/>
      <c r="NDO136" s="7"/>
      <c r="NDP136" s="7"/>
      <c r="NDQ136" s="7"/>
      <c r="NDR136" s="7"/>
      <c r="NDS136" s="7"/>
      <c r="NDT136" s="7"/>
      <c r="NDU136" s="7"/>
      <c r="NDV136" s="7"/>
      <c r="NDW136" s="7"/>
      <c r="NDX136" s="7"/>
      <c r="NDY136" s="7"/>
      <c r="NDZ136" s="7"/>
      <c r="NEA136" s="7"/>
      <c r="NEB136" s="7"/>
      <c r="NEC136" s="7"/>
      <c r="NED136" s="7"/>
      <c r="NEE136" s="7"/>
      <c r="NEF136" s="7"/>
      <c r="NEG136" s="7"/>
      <c r="NEH136" s="7"/>
      <c r="NEI136" s="7"/>
      <c r="NEJ136" s="7"/>
      <c r="NEK136" s="7"/>
      <c r="NEL136" s="7"/>
      <c r="NEM136" s="7"/>
      <c r="NEN136" s="7"/>
      <c r="NEO136" s="7"/>
      <c r="NEP136" s="7"/>
      <c r="NEQ136" s="7"/>
      <c r="NER136" s="7"/>
      <c r="NES136" s="7"/>
      <c r="NET136" s="7"/>
      <c r="NEU136" s="7"/>
      <c r="NEV136" s="7"/>
      <c r="NEW136" s="7"/>
      <c r="NEX136" s="7"/>
      <c r="NEY136" s="7"/>
      <c r="NEZ136" s="7"/>
      <c r="NFA136" s="7"/>
      <c r="NFB136" s="7"/>
      <c r="NFC136" s="7"/>
      <c r="NFD136" s="7"/>
      <c r="NFE136" s="7"/>
      <c r="NFF136" s="7"/>
      <c r="NFG136" s="7"/>
      <c r="NFH136" s="7"/>
      <c r="NFI136" s="7"/>
      <c r="NFJ136" s="7"/>
      <c r="NFK136" s="7"/>
      <c r="NFL136" s="7"/>
      <c r="NFM136" s="7"/>
      <c r="NFN136" s="7"/>
      <c r="NFO136" s="7"/>
      <c r="NFP136" s="7"/>
      <c r="NFQ136" s="7"/>
      <c r="NFR136" s="7"/>
      <c r="NFS136" s="7"/>
      <c r="NFT136" s="7"/>
      <c r="NFU136" s="7"/>
      <c r="NFV136" s="7"/>
      <c r="NFW136" s="7"/>
      <c r="NFX136" s="7"/>
      <c r="NFY136" s="7"/>
      <c r="NFZ136" s="7"/>
      <c r="NGA136" s="7"/>
      <c r="NGB136" s="7"/>
      <c r="NGC136" s="7"/>
      <c r="NGD136" s="7"/>
      <c r="NGE136" s="7"/>
      <c r="NGF136" s="7"/>
      <c r="NGG136" s="7"/>
      <c r="NGH136" s="7"/>
      <c r="NGI136" s="7"/>
      <c r="NGJ136" s="7"/>
      <c r="NGK136" s="7"/>
      <c r="NGL136" s="7"/>
      <c r="NGM136" s="7"/>
      <c r="NGN136" s="7"/>
      <c r="NGO136" s="7"/>
      <c r="NGP136" s="7"/>
      <c r="NGQ136" s="7"/>
      <c r="NGR136" s="7"/>
      <c r="NGS136" s="7"/>
      <c r="NGT136" s="7"/>
      <c r="NGU136" s="7"/>
      <c r="NGV136" s="7"/>
      <c r="NGW136" s="7"/>
      <c r="NGX136" s="7"/>
      <c r="NGY136" s="7"/>
      <c r="NGZ136" s="7"/>
      <c r="NHA136" s="7"/>
      <c r="NHB136" s="7"/>
      <c r="NHC136" s="7"/>
      <c r="NHD136" s="7"/>
      <c r="NHE136" s="7"/>
      <c r="NHF136" s="7"/>
      <c r="NHG136" s="7"/>
      <c r="NHH136" s="7"/>
      <c r="NHI136" s="7"/>
      <c r="NHJ136" s="7"/>
      <c r="NHK136" s="7"/>
      <c r="NHL136" s="7"/>
      <c r="NHM136" s="7"/>
      <c r="NHN136" s="7"/>
      <c r="NHO136" s="7"/>
      <c r="NHP136" s="7"/>
      <c r="NHQ136" s="7"/>
      <c r="NHR136" s="7"/>
      <c r="NHS136" s="7"/>
      <c r="NHT136" s="7"/>
      <c r="NHU136" s="7"/>
      <c r="NHV136" s="7"/>
      <c r="NHW136" s="7"/>
      <c r="NHX136" s="7"/>
      <c r="NHY136" s="7"/>
      <c r="NHZ136" s="7"/>
      <c r="NIA136" s="7"/>
      <c r="NIB136" s="7"/>
      <c r="NIC136" s="7"/>
      <c r="NID136" s="7"/>
      <c r="NIE136" s="7"/>
      <c r="NIF136" s="7"/>
      <c r="NIG136" s="7"/>
      <c r="NIH136" s="7"/>
      <c r="NII136" s="7"/>
      <c r="NIJ136" s="7"/>
      <c r="NIK136" s="7"/>
      <c r="NIL136" s="7"/>
      <c r="NIM136" s="7"/>
      <c r="NIN136" s="7"/>
      <c r="NIO136" s="7"/>
      <c r="NIP136" s="7"/>
      <c r="NIQ136" s="7"/>
      <c r="NIR136" s="7"/>
      <c r="NIS136" s="7"/>
      <c r="NIT136" s="7"/>
      <c r="NIU136" s="7"/>
      <c r="NIV136" s="7"/>
      <c r="NIW136" s="7"/>
      <c r="NIX136" s="7"/>
      <c r="NIY136" s="7"/>
      <c r="NIZ136" s="7"/>
      <c r="NJA136" s="7"/>
      <c r="NJB136" s="7"/>
      <c r="NJC136" s="7"/>
      <c r="NJD136" s="7"/>
      <c r="NJE136" s="7"/>
      <c r="NJF136" s="7"/>
      <c r="NJG136" s="7"/>
      <c r="NJH136" s="7"/>
      <c r="NJI136" s="7"/>
      <c r="NJJ136" s="7"/>
      <c r="NJK136" s="7"/>
      <c r="NJL136" s="7"/>
      <c r="NJM136" s="7"/>
      <c r="NJN136" s="7"/>
      <c r="NJO136" s="7"/>
      <c r="NJP136" s="7"/>
      <c r="NJQ136" s="7"/>
      <c r="NJR136" s="7"/>
      <c r="NJS136" s="7"/>
      <c r="NJT136" s="7"/>
      <c r="NJU136" s="7"/>
      <c r="NJV136" s="7"/>
      <c r="NJW136" s="7"/>
      <c r="NJX136" s="7"/>
      <c r="NJY136" s="7"/>
      <c r="NJZ136" s="7"/>
      <c r="NKA136" s="7"/>
      <c r="NKB136" s="7"/>
      <c r="NKC136" s="7"/>
      <c r="NKD136" s="7"/>
      <c r="NKE136" s="7"/>
      <c r="NKF136" s="7"/>
      <c r="NKG136" s="7"/>
      <c r="NKH136" s="7"/>
      <c r="NKI136" s="7"/>
      <c r="NKJ136" s="7"/>
      <c r="NKK136" s="7"/>
      <c r="NKL136" s="7"/>
      <c r="NKM136" s="7"/>
      <c r="NKN136" s="7"/>
      <c r="NKO136" s="7"/>
      <c r="NKP136" s="7"/>
      <c r="NKQ136" s="7"/>
      <c r="NKR136" s="7"/>
      <c r="NKS136" s="7"/>
      <c r="NKT136" s="7"/>
      <c r="NKU136" s="7"/>
      <c r="NKV136" s="7"/>
      <c r="NKW136" s="7"/>
      <c r="NKX136" s="7"/>
      <c r="NKY136" s="7"/>
      <c r="NKZ136" s="7"/>
      <c r="NLA136" s="7"/>
      <c r="NLB136" s="7"/>
      <c r="NLC136" s="7"/>
      <c r="NLD136" s="7"/>
      <c r="NLE136" s="7"/>
      <c r="NLF136" s="7"/>
      <c r="NLG136" s="7"/>
      <c r="NLH136" s="7"/>
      <c r="NLI136" s="7"/>
      <c r="NLJ136" s="7"/>
      <c r="NLK136" s="7"/>
      <c r="NLL136" s="7"/>
      <c r="NLM136" s="7"/>
      <c r="NLN136" s="7"/>
      <c r="NLO136" s="7"/>
      <c r="NLP136" s="7"/>
      <c r="NLQ136" s="7"/>
      <c r="NLR136" s="7"/>
      <c r="NLS136" s="7"/>
      <c r="NLT136" s="7"/>
      <c r="NLU136" s="7"/>
      <c r="NLV136" s="7"/>
      <c r="NLW136" s="7"/>
      <c r="NLX136" s="7"/>
      <c r="NLY136" s="7"/>
      <c r="NLZ136" s="7"/>
      <c r="NMA136" s="7"/>
      <c r="NMB136" s="7"/>
      <c r="NMC136" s="7"/>
      <c r="NMD136" s="7"/>
      <c r="NME136" s="7"/>
      <c r="NMF136" s="7"/>
      <c r="NMG136" s="7"/>
      <c r="NMH136" s="7"/>
      <c r="NMI136" s="7"/>
      <c r="NMJ136" s="7"/>
      <c r="NMK136" s="7"/>
      <c r="NML136" s="7"/>
      <c r="NMM136" s="7"/>
      <c r="NMN136" s="7"/>
      <c r="NMO136" s="7"/>
      <c r="NMP136" s="7"/>
      <c r="NMQ136" s="7"/>
      <c r="NMR136" s="7"/>
      <c r="NMS136" s="7"/>
      <c r="NMT136" s="7"/>
      <c r="NMU136" s="7"/>
      <c r="NMV136" s="7"/>
      <c r="NMW136" s="7"/>
      <c r="NMX136" s="7"/>
      <c r="NMY136" s="7"/>
      <c r="NMZ136" s="7"/>
      <c r="NNA136" s="7"/>
      <c r="NNB136" s="7"/>
      <c r="NNC136" s="7"/>
      <c r="NND136" s="7"/>
      <c r="NNE136" s="7"/>
      <c r="NNF136" s="7"/>
      <c r="NNG136" s="7"/>
      <c r="NNH136" s="7"/>
      <c r="NNI136" s="7"/>
      <c r="NNJ136" s="7"/>
      <c r="NNK136" s="7"/>
      <c r="NNL136" s="7"/>
      <c r="NNM136" s="7"/>
      <c r="NNN136" s="7"/>
      <c r="NNO136" s="7"/>
      <c r="NNP136" s="7"/>
      <c r="NNQ136" s="7"/>
      <c r="NNR136" s="7"/>
      <c r="NNS136" s="7"/>
      <c r="NNT136" s="7"/>
      <c r="NNU136" s="7"/>
      <c r="NNV136" s="7"/>
      <c r="NNW136" s="7"/>
      <c r="NNX136" s="7"/>
      <c r="NNY136" s="7"/>
      <c r="NNZ136" s="7"/>
      <c r="NOA136" s="7"/>
      <c r="NOB136" s="7"/>
      <c r="NOC136" s="7"/>
      <c r="NOD136" s="7"/>
      <c r="NOE136" s="7"/>
      <c r="NOF136" s="7"/>
      <c r="NOG136" s="7"/>
      <c r="NOH136" s="7"/>
      <c r="NOI136" s="7"/>
      <c r="NOJ136" s="7"/>
      <c r="NOK136" s="7"/>
      <c r="NOL136" s="7"/>
      <c r="NOM136" s="7"/>
      <c r="NON136" s="7"/>
      <c r="NOO136" s="7"/>
      <c r="NOP136" s="7"/>
      <c r="NOQ136" s="7"/>
      <c r="NOR136" s="7"/>
      <c r="NOS136" s="7"/>
      <c r="NOT136" s="7"/>
      <c r="NOU136" s="7"/>
      <c r="NOV136" s="7"/>
      <c r="NOW136" s="7"/>
      <c r="NOX136" s="7"/>
      <c r="NOY136" s="7"/>
      <c r="NOZ136" s="7"/>
      <c r="NPA136" s="7"/>
      <c r="NPB136" s="7"/>
      <c r="NPC136" s="7"/>
      <c r="NPD136" s="7"/>
      <c r="NPE136" s="7"/>
      <c r="NPF136" s="7"/>
      <c r="NPG136" s="7"/>
      <c r="NPH136" s="7"/>
      <c r="NPI136" s="7"/>
      <c r="NPJ136" s="7"/>
      <c r="NPK136" s="7"/>
      <c r="NPL136" s="7"/>
      <c r="NPM136" s="7"/>
      <c r="NPN136" s="7"/>
      <c r="NPO136" s="7"/>
      <c r="NPP136" s="7"/>
      <c r="NPQ136" s="7"/>
      <c r="NPR136" s="7"/>
      <c r="NPS136" s="7"/>
      <c r="NPT136" s="7"/>
      <c r="NPU136" s="7"/>
      <c r="NPV136" s="7"/>
      <c r="NPW136" s="7"/>
      <c r="NPX136" s="7"/>
      <c r="NPY136" s="7"/>
      <c r="NPZ136" s="7"/>
      <c r="NQA136" s="7"/>
      <c r="NQB136" s="7"/>
      <c r="NQC136" s="7"/>
      <c r="NQD136" s="7"/>
      <c r="NQE136" s="7"/>
      <c r="NQF136" s="7"/>
      <c r="NQG136" s="7"/>
      <c r="NQH136" s="7"/>
      <c r="NQI136" s="7"/>
      <c r="NQJ136" s="7"/>
      <c r="NQK136" s="7"/>
      <c r="NQL136" s="7"/>
      <c r="NQM136" s="7"/>
      <c r="NQN136" s="7"/>
      <c r="NQO136" s="7"/>
      <c r="NQP136" s="7"/>
      <c r="NQQ136" s="7"/>
      <c r="NQR136" s="7"/>
      <c r="NQS136" s="7"/>
      <c r="NQT136" s="7"/>
      <c r="NQU136" s="7"/>
      <c r="NQV136" s="7"/>
      <c r="NQW136" s="7"/>
      <c r="NQX136" s="7"/>
      <c r="NQY136" s="7"/>
      <c r="NQZ136" s="7"/>
      <c r="NRA136" s="7"/>
      <c r="NRB136" s="7"/>
      <c r="NRC136" s="7"/>
      <c r="NRD136" s="7"/>
      <c r="NRE136" s="7"/>
      <c r="NRF136" s="7"/>
      <c r="NRG136" s="7"/>
      <c r="NRH136" s="7"/>
      <c r="NRI136" s="7"/>
      <c r="NRJ136" s="7"/>
      <c r="NRK136" s="7"/>
      <c r="NRL136" s="7"/>
      <c r="NRM136" s="7"/>
      <c r="NRN136" s="7"/>
      <c r="NRO136" s="7"/>
      <c r="NRP136" s="7"/>
      <c r="NRQ136" s="7"/>
      <c r="NRR136" s="7"/>
      <c r="NRS136" s="7"/>
      <c r="NRT136" s="7"/>
      <c r="NRU136" s="7"/>
      <c r="NRV136" s="7"/>
      <c r="NRW136" s="7"/>
      <c r="NRX136" s="7"/>
      <c r="NRY136" s="7"/>
      <c r="NRZ136" s="7"/>
      <c r="NSA136" s="7"/>
      <c r="NSB136" s="7"/>
      <c r="NSC136" s="7"/>
      <c r="NSD136" s="7"/>
      <c r="NSE136" s="7"/>
      <c r="NSF136" s="7"/>
      <c r="NSG136" s="7"/>
      <c r="NSH136" s="7"/>
      <c r="NSI136" s="7"/>
      <c r="NSJ136" s="7"/>
      <c r="NSK136" s="7"/>
      <c r="NSL136" s="7"/>
      <c r="NSM136" s="7"/>
      <c r="NSN136" s="7"/>
      <c r="NSO136" s="7"/>
      <c r="NSP136" s="7"/>
      <c r="NSQ136" s="7"/>
      <c r="NSR136" s="7"/>
      <c r="NSS136" s="7"/>
      <c r="NST136" s="7"/>
      <c r="NSU136" s="7"/>
      <c r="NSV136" s="7"/>
      <c r="NSW136" s="7"/>
      <c r="NSX136" s="7"/>
      <c r="NSY136" s="7"/>
      <c r="NSZ136" s="7"/>
      <c r="NTA136" s="7"/>
      <c r="NTB136" s="7"/>
      <c r="NTC136" s="7"/>
      <c r="NTD136" s="7"/>
      <c r="NTE136" s="7"/>
      <c r="NTF136" s="7"/>
      <c r="NTG136" s="7"/>
      <c r="NTH136" s="7"/>
      <c r="NTI136" s="7"/>
      <c r="NTJ136" s="7"/>
      <c r="NTK136" s="7"/>
      <c r="NTL136" s="7"/>
      <c r="NTM136" s="7"/>
      <c r="NTN136" s="7"/>
      <c r="NTO136" s="7"/>
      <c r="NTP136" s="7"/>
      <c r="NTQ136" s="7"/>
      <c r="NTR136" s="7"/>
      <c r="NTS136" s="7"/>
      <c r="NTT136" s="7"/>
      <c r="NTU136" s="7"/>
      <c r="NTV136" s="7"/>
      <c r="NTW136" s="7"/>
      <c r="NTX136" s="7"/>
      <c r="NTY136" s="7"/>
      <c r="NTZ136" s="7"/>
      <c r="NUA136" s="7"/>
      <c r="NUB136" s="7"/>
      <c r="NUC136" s="7"/>
      <c r="NUD136" s="7"/>
      <c r="NUE136" s="7"/>
      <c r="NUF136" s="7"/>
      <c r="NUG136" s="7"/>
      <c r="NUH136" s="7"/>
      <c r="NUI136" s="7"/>
      <c r="NUJ136" s="7"/>
      <c r="NUK136" s="7"/>
      <c r="NUL136" s="7"/>
      <c r="NUM136" s="7"/>
      <c r="NUN136" s="7"/>
      <c r="NUO136" s="7"/>
      <c r="NUP136" s="7"/>
      <c r="NUQ136" s="7"/>
      <c r="NUR136" s="7"/>
      <c r="NUS136" s="7"/>
      <c r="NUT136" s="7"/>
      <c r="NUU136" s="7"/>
      <c r="NUV136" s="7"/>
      <c r="NUW136" s="7"/>
      <c r="NUX136" s="7"/>
      <c r="NUY136" s="7"/>
      <c r="NUZ136" s="7"/>
      <c r="NVA136" s="7"/>
      <c r="NVB136" s="7"/>
      <c r="NVC136" s="7"/>
      <c r="NVD136" s="7"/>
      <c r="NVE136" s="7"/>
      <c r="NVF136" s="7"/>
      <c r="NVG136" s="7"/>
      <c r="NVH136" s="7"/>
      <c r="NVI136" s="7"/>
      <c r="NVJ136" s="7"/>
      <c r="NVK136" s="7"/>
      <c r="NVL136" s="7"/>
      <c r="NVM136" s="7"/>
      <c r="NVN136" s="7"/>
      <c r="NVO136" s="7"/>
      <c r="NVP136" s="7"/>
      <c r="NVQ136" s="7"/>
      <c r="NVR136" s="7"/>
      <c r="NVS136" s="7"/>
      <c r="NVT136" s="7"/>
      <c r="NVU136" s="7"/>
      <c r="NVV136" s="7"/>
      <c r="NVW136" s="7"/>
      <c r="NVX136" s="7"/>
      <c r="NVY136" s="7"/>
      <c r="NVZ136" s="7"/>
      <c r="NWA136" s="7"/>
      <c r="NWB136" s="7"/>
      <c r="NWC136" s="7"/>
      <c r="NWD136" s="7"/>
      <c r="NWE136" s="7"/>
      <c r="NWF136" s="7"/>
      <c r="NWG136" s="7"/>
      <c r="NWH136" s="7"/>
      <c r="NWI136" s="7"/>
      <c r="NWJ136" s="7"/>
      <c r="NWK136" s="7"/>
      <c r="NWL136" s="7"/>
      <c r="NWM136" s="7"/>
      <c r="NWN136" s="7"/>
      <c r="NWO136" s="7"/>
      <c r="NWP136" s="7"/>
      <c r="NWQ136" s="7"/>
      <c r="NWR136" s="7"/>
      <c r="NWS136" s="7"/>
      <c r="NWT136" s="7"/>
      <c r="NWU136" s="7"/>
      <c r="NWV136" s="7"/>
      <c r="NWW136" s="7"/>
      <c r="NWX136" s="7"/>
      <c r="NWY136" s="7"/>
      <c r="NWZ136" s="7"/>
      <c r="NXA136" s="7"/>
      <c r="NXB136" s="7"/>
      <c r="NXC136" s="7"/>
      <c r="NXD136" s="7"/>
      <c r="NXE136" s="7"/>
      <c r="NXF136" s="7"/>
      <c r="NXG136" s="7"/>
      <c r="NXH136" s="7"/>
      <c r="NXI136" s="7"/>
      <c r="NXJ136" s="7"/>
      <c r="NXK136" s="7"/>
      <c r="NXL136" s="7"/>
      <c r="NXM136" s="7"/>
      <c r="NXN136" s="7"/>
      <c r="NXO136" s="7"/>
      <c r="NXP136" s="7"/>
      <c r="NXQ136" s="7"/>
      <c r="NXR136" s="7"/>
      <c r="NXS136" s="7"/>
      <c r="NXT136" s="7"/>
      <c r="NXU136" s="7"/>
      <c r="NXV136" s="7"/>
      <c r="NXW136" s="7"/>
      <c r="NXX136" s="7"/>
      <c r="NXY136" s="7"/>
      <c r="NXZ136" s="7"/>
      <c r="NYA136" s="7"/>
      <c r="NYB136" s="7"/>
      <c r="NYC136" s="7"/>
      <c r="NYD136" s="7"/>
      <c r="NYE136" s="7"/>
      <c r="NYF136" s="7"/>
      <c r="NYG136" s="7"/>
      <c r="NYH136" s="7"/>
      <c r="NYI136" s="7"/>
      <c r="NYJ136" s="7"/>
      <c r="NYK136" s="7"/>
      <c r="NYL136" s="7"/>
      <c r="NYM136" s="7"/>
      <c r="NYN136" s="7"/>
      <c r="NYO136" s="7"/>
      <c r="NYP136" s="7"/>
      <c r="NYQ136" s="7"/>
      <c r="NYR136" s="7"/>
      <c r="NYS136" s="7"/>
      <c r="NYT136" s="7"/>
      <c r="NYU136" s="7"/>
      <c r="NYV136" s="7"/>
      <c r="NYW136" s="7"/>
      <c r="NYX136" s="7"/>
      <c r="NYY136" s="7"/>
      <c r="NYZ136" s="7"/>
      <c r="NZA136" s="7"/>
      <c r="NZB136" s="7"/>
      <c r="NZC136" s="7"/>
      <c r="NZD136" s="7"/>
      <c r="NZE136" s="7"/>
      <c r="NZF136" s="7"/>
      <c r="NZG136" s="7"/>
      <c r="NZH136" s="7"/>
      <c r="NZI136" s="7"/>
      <c r="NZJ136" s="7"/>
      <c r="NZK136" s="7"/>
      <c r="NZL136" s="7"/>
      <c r="NZM136" s="7"/>
      <c r="NZN136" s="7"/>
      <c r="NZO136" s="7"/>
      <c r="NZP136" s="7"/>
      <c r="NZQ136" s="7"/>
      <c r="NZR136" s="7"/>
      <c r="NZS136" s="7"/>
      <c r="NZT136" s="7"/>
      <c r="NZU136" s="7"/>
      <c r="NZV136" s="7"/>
      <c r="NZW136" s="7"/>
      <c r="NZX136" s="7"/>
      <c r="NZY136" s="7"/>
      <c r="NZZ136" s="7"/>
      <c r="OAA136" s="7"/>
      <c r="OAB136" s="7"/>
      <c r="OAC136" s="7"/>
      <c r="OAD136" s="7"/>
      <c r="OAE136" s="7"/>
      <c r="OAF136" s="7"/>
      <c r="OAG136" s="7"/>
      <c r="OAH136" s="7"/>
      <c r="OAI136" s="7"/>
      <c r="OAJ136" s="7"/>
      <c r="OAK136" s="7"/>
      <c r="OAL136" s="7"/>
      <c r="OAM136" s="7"/>
      <c r="OAN136" s="7"/>
      <c r="OAO136" s="7"/>
      <c r="OAP136" s="7"/>
      <c r="OAQ136" s="7"/>
      <c r="OAR136" s="7"/>
      <c r="OAS136" s="7"/>
      <c r="OAT136" s="7"/>
      <c r="OAU136" s="7"/>
      <c r="OAV136" s="7"/>
      <c r="OAW136" s="7"/>
      <c r="OAX136" s="7"/>
      <c r="OAY136" s="7"/>
      <c r="OAZ136" s="7"/>
      <c r="OBA136" s="7"/>
      <c r="OBB136" s="7"/>
      <c r="OBC136" s="7"/>
      <c r="OBD136" s="7"/>
      <c r="OBE136" s="7"/>
      <c r="OBF136" s="7"/>
      <c r="OBG136" s="7"/>
      <c r="OBH136" s="7"/>
      <c r="OBI136" s="7"/>
      <c r="OBJ136" s="7"/>
      <c r="OBK136" s="7"/>
      <c r="OBL136" s="7"/>
      <c r="OBM136" s="7"/>
      <c r="OBN136" s="7"/>
      <c r="OBO136" s="7"/>
      <c r="OBP136" s="7"/>
      <c r="OBQ136" s="7"/>
      <c r="OBR136" s="7"/>
      <c r="OBS136" s="7"/>
      <c r="OBT136" s="7"/>
      <c r="OBU136" s="7"/>
      <c r="OBV136" s="7"/>
      <c r="OBW136" s="7"/>
      <c r="OBX136" s="7"/>
      <c r="OBY136" s="7"/>
      <c r="OBZ136" s="7"/>
      <c r="OCA136" s="7"/>
      <c r="OCB136" s="7"/>
      <c r="OCC136" s="7"/>
      <c r="OCD136" s="7"/>
      <c r="OCE136" s="7"/>
      <c r="OCF136" s="7"/>
      <c r="OCG136" s="7"/>
      <c r="OCH136" s="7"/>
      <c r="OCI136" s="7"/>
      <c r="OCJ136" s="7"/>
      <c r="OCK136" s="7"/>
      <c r="OCL136" s="7"/>
      <c r="OCM136" s="7"/>
      <c r="OCN136" s="7"/>
      <c r="OCO136" s="7"/>
      <c r="OCP136" s="7"/>
      <c r="OCQ136" s="7"/>
      <c r="OCR136" s="7"/>
      <c r="OCS136" s="7"/>
      <c r="OCT136" s="7"/>
      <c r="OCU136" s="7"/>
      <c r="OCV136" s="7"/>
      <c r="OCW136" s="7"/>
      <c r="OCX136" s="7"/>
      <c r="OCY136" s="7"/>
      <c r="OCZ136" s="7"/>
      <c r="ODA136" s="7"/>
      <c r="ODB136" s="7"/>
      <c r="ODC136" s="7"/>
      <c r="ODD136" s="7"/>
      <c r="ODE136" s="7"/>
      <c r="ODF136" s="7"/>
      <c r="ODG136" s="7"/>
      <c r="ODH136" s="7"/>
      <c r="ODI136" s="7"/>
      <c r="ODJ136" s="7"/>
      <c r="ODK136" s="7"/>
      <c r="ODL136" s="7"/>
      <c r="ODM136" s="7"/>
      <c r="ODN136" s="7"/>
      <c r="ODO136" s="7"/>
      <c r="ODP136" s="7"/>
      <c r="ODQ136" s="7"/>
      <c r="ODR136" s="7"/>
      <c r="ODS136" s="7"/>
      <c r="ODT136" s="7"/>
      <c r="ODU136" s="7"/>
      <c r="ODV136" s="7"/>
      <c r="ODW136" s="7"/>
      <c r="ODX136" s="7"/>
      <c r="ODY136" s="7"/>
      <c r="ODZ136" s="7"/>
      <c r="OEA136" s="7"/>
      <c r="OEB136" s="7"/>
      <c r="OEC136" s="7"/>
      <c r="OED136" s="7"/>
      <c r="OEE136" s="7"/>
      <c r="OEF136" s="7"/>
      <c r="OEG136" s="7"/>
      <c r="OEH136" s="7"/>
      <c r="OEI136" s="7"/>
      <c r="OEJ136" s="7"/>
      <c r="OEK136" s="7"/>
      <c r="OEL136" s="7"/>
      <c r="OEM136" s="7"/>
      <c r="OEN136" s="7"/>
      <c r="OEO136" s="7"/>
      <c r="OEP136" s="7"/>
      <c r="OEQ136" s="7"/>
      <c r="OER136" s="7"/>
      <c r="OES136" s="7"/>
      <c r="OET136" s="7"/>
      <c r="OEU136" s="7"/>
      <c r="OEV136" s="7"/>
      <c r="OEW136" s="7"/>
      <c r="OEX136" s="7"/>
      <c r="OEY136" s="7"/>
      <c r="OEZ136" s="7"/>
      <c r="OFA136" s="7"/>
      <c r="OFB136" s="7"/>
      <c r="OFC136" s="7"/>
      <c r="OFD136" s="7"/>
      <c r="OFE136" s="7"/>
      <c r="OFF136" s="7"/>
      <c r="OFG136" s="7"/>
      <c r="OFH136" s="7"/>
      <c r="OFI136" s="7"/>
      <c r="OFJ136" s="7"/>
      <c r="OFK136" s="7"/>
      <c r="OFL136" s="7"/>
      <c r="OFM136" s="7"/>
      <c r="OFN136" s="7"/>
      <c r="OFO136" s="7"/>
      <c r="OFP136" s="7"/>
      <c r="OFQ136" s="7"/>
      <c r="OFR136" s="7"/>
      <c r="OFS136" s="7"/>
      <c r="OFT136" s="7"/>
      <c r="OFU136" s="7"/>
      <c r="OFV136" s="7"/>
      <c r="OFW136" s="7"/>
      <c r="OFX136" s="7"/>
      <c r="OFY136" s="7"/>
      <c r="OFZ136" s="7"/>
      <c r="OGA136" s="7"/>
      <c r="OGB136" s="7"/>
      <c r="OGC136" s="7"/>
      <c r="OGD136" s="7"/>
      <c r="OGE136" s="7"/>
      <c r="OGF136" s="7"/>
      <c r="OGG136" s="7"/>
      <c r="OGH136" s="7"/>
      <c r="OGI136" s="7"/>
      <c r="OGJ136" s="7"/>
      <c r="OGK136" s="7"/>
      <c r="OGL136" s="7"/>
      <c r="OGM136" s="7"/>
      <c r="OGN136" s="7"/>
      <c r="OGO136" s="7"/>
      <c r="OGP136" s="7"/>
      <c r="OGQ136" s="7"/>
      <c r="OGR136" s="7"/>
      <c r="OGS136" s="7"/>
      <c r="OGT136" s="7"/>
      <c r="OGU136" s="7"/>
      <c r="OGV136" s="7"/>
      <c r="OGW136" s="7"/>
      <c r="OGX136" s="7"/>
      <c r="OGY136" s="7"/>
      <c r="OGZ136" s="7"/>
      <c r="OHA136" s="7"/>
      <c r="OHB136" s="7"/>
      <c r="OHC136" s="7"/>
      <c r="OHD136" s="7"/>
      <c r="OHE136" s="7"/>
      <c r="OHF136" s="7"/>
      <c r="OHG136" s="7"/>
      <c r="OHH136" s="7"/>
      <c r="OHI136" s="7"/>
      <c r="OHJ136" s="7"/>
      <c r="OHK136" s="7"/>
      <c r="OHL136" s="7"/>
      <c r="OHM136" s="7"/>
      <c r="OHN136" s="7"/>
      <c r="OHO136" s="7"/>
      <c r="OHP136" s="7"/>
      <c r="OHQ136" s="7"/>
      <c r="OHR136" s="7"/>
      <c r="OHS136" s="7"/>
      <c r="OHT136" s="7"/>
      <c r="OHU136" s="7"/>
      <c r="OHV136" s="7"/>
      <c r="OHW136" s="7"/>
      <c r="OHX136" s="7"/>
      <c r="OHY136" s="7"/>
      <c r="OHZ136" s="7"/>
      <c r="OIA136" s="7"/>
      <c r="OIB136" s="7"/>
      <c r="OIC136" s="7"/>
      <c r="OID136" s="7"/>
      <c r="OIE136" s="7"/>
      <c r="OIF136" s="7"/>
      <c r="OIG136" s="7"/>
      <c r="OIH136" s="7"/>
      <c r="OII136" s="7"/>
      <c r="OIJ136" s="7"/>
      <c r="OIK136" s="7"/>
      <c r="OIL136" s="7"/>
      <c r="OIM136" s="7"/>
      <c r="OIN136" s="7"/>
      <c r="OIO136" s="7"/>
      <c r="OIP136" s="7"/>
      <c r="OIQ136" s="7"/>
      <c r="OIR136" s="7"/>
      <c r="OIS136" s="7"/>
      <c r="OIT136" s="7"/>
      <c r="OIU136" s="7"/>
      <c r="OIV136" s="7"/>
      <c r="OIW136" s="7"/>
      <c r="OIX136" s="7"/>
      <c r="OIY136" s="7"/>
      <c r="OIZ136" s="7"/>
      <c r="OJA136" s="7"/>
      <c r="OJB136" s="7"/>
      <c r="OJC136" s="7"/>
      <c r="OJD136" s="7"/>
      <c r="OJE136" s="7"/>
      <c r="OJF136" s="7"/>
      <c r="OJG136" s="7"/>
      <c r="OJH136" s="7"/>
      <c r="OJI136" s="7"/>
      <c r="OJJ136" s="7"/>
      <c r="OJK136" s="7"/>
      <c r="OJL136" s="7"/>
      <c r="OJM136" s="7"/>
      <c r="OJN136" s="7"/>
      <c r="OJO136" s="7"/>
      <c r="OJP136" s="7"/>
      <c r="OJQ136" s="7"/>
      <c r="OJR136" s="7"/>
      <c r="OJS136" s="7"/>
      <c r="OJT136" s="7"/>
      <c r="OJU136" s="7"/>
      <c r="OJV136" s="7"/>
      <c r="OJW136" s="7"/>
      <c r="OJX136" s="7"/>
      <c r="OJY136" s="7"/>
      <c r="OJZ136" s="7"/>
      <c r="OKA136" s="7"/>
      <c r="OKB136" s="7"/>
      <c r="OKC136" s="7"/>
      <c r="OKD136" s="7"/>
      <c r="OKE136" s="7"/>
      <c r="OKF136" s="7"/>
      <c r="OKG136" s="7"/>
      <c r="OKH136" s="7"/>
      <c r="OKI136" s="7"/>
      <c r="OKJ136" s="7"/>
      <c r="OKK136" s="7"/>
      <c r="OKL136" s="7"/>
      <c r="OKM136" s="7"/>
      <c r="OKN136" s="7"/>
      <c r="OKO136" s="7"/>
      <c r="OKP136" s="7"/>
      <c r="OKQ136" s="7"/>
      <c r="OKR136" s="7"/>
      <c r="OKS136" s="7"/>
      <c r="OKT136" s="7"/>
      <c r="OKU136" s="7"/>
      <c r="OKV136" s="7"/>
      <c r="OKW136" s="7"/>
      <c r="OKX136" s="7"/>
      <c r="OKY136" s="7"/>
      <c r="OKZ136" s="7"/>
      <c r="OLA136" s="7"/>
      <c r="OLB136" s="7"/>
      <c r="OLC136" s="7"/>
      <c r="OLD136" s="7"/>
      <c r="OLE136" s="7"/>
      <c r="OLF136" s="7"/>
      <c r="OLG136" s="7"/>
      <c r="OLH136" s="7"/>
      <c r="OLI136" s="7"/>
      <c r="OLJ136" s="7"/>
      <c r="OLK136" s="7"/>
      <c r="OLL136" s="7"/>
      <c r="OLM136" s="7"/>
      <c r="OLN136" s="7"/>
      <c r="OLO136" s="7"/>
      <c r="OLP136" s="7"/>
      <c r="OLQ136" s="7"/>
      <c r="OLR136" s="7"/>
      <c r="OLS136" s="7"/>
      <c r="OLT136" s="7"/>
      <c r="OLU136" s="7"/>
      <c r="OLV136" s="7"/>
      <c r="OLW136" s="7"/>
      <c r="OLX136" s="7"/>
      <c r="OLY136" s="7"/>
      <c r="OLZ136" s="7"/>
      <c r="OMA136" s="7"/>
      <c r="OMB136" s="7"/>
      <c r="OMC136" s="7"/>
      <c r="OMD136" s="7"/>
      <c r="OME136" s="7"/>
      <c r="OMF136" s="7"/>
      <c r="OMG136" s="7"/>
      <c r="OMH136" s="7"/>
      <c r="OMI136" s="7"/>
      <c r="OMJ136" s="7"/>
      <c r="OMK136" s="7"/>
      <c r="OML136" s="7"/>
      <c r="OMM136" s="7"/>
      <c r="OMN136" s="7"/>
      <c r="OMO136" s="7"/>
      <c r="OMP136" s="7"/>
      <c r="OMQ136" s="7"/>
      <c r="OMR136" s="7"/>
      <c r="OMS136" s="7"/>
      <c r="OMT136" s="7"/>
      <c r="OMU136" s="7"/>
      <c r="OMV136" s="7"/>
      <c r="OMW136" s="7"/>
      <c r="OMX136" s="7"/>
      <c r="OMY136" s="7"/>
      <c r="OMZ136" s="7"/>
      <c r="ONA136" s="7"/>
      <c r="ONB136" s="7"/>
      <c r="ONC136" s="7"/>
      <c r="OND136" s="7"/>
      <c r="ONE136" s="7"/>
      <c r="ONF136" s="7"/>
      <c r="ONG136" s="7"/>
      <c r="ONH136" s="7"/>
      <c r="ONI136" s="7"/>
      <c r="ONJ136" s="7"/>
      <c r="ONK136" s="7"/>
      <c r="ONL136" s="7"/>
      <c r="ONM136" s="7"/>
      <c r="ONN136" s="7"/>
      <c r="ONO136" s="7"/>
      <c r="ONP136" s="7"/>
      <c r="ONQ136" s="7"/>
      <c r="ONR136" s="7"/>
      <c r="ONS136" s="7"/>
      <c r="ONT136" s="7"/>
      <c r="ONU136" s="7"/>
      <c r="ONV136" s="7"/>
      <c r="ONW136" s="7"/>
      <c r="ONX136" s="7"/>
      <c r="ONY136" s="7"/>
      <c r="ONZ136" s="7"/>
      <c r="OOA136" s="7"/>
      <c r="OOB136" s="7"/>
      <c r="OOC136" s="7"/>
      <c r="OOD136" s="7"/>
      <c r="OOE136" s="7"/>
      <c r="OOF136" s="7"/>
      <c r="OOG136" s="7"/>
      <c r="OOH136" s="7"/>
      <c r="OOI136" s="7"/>
      <c r="OOJ136" s="7"/>
      <c r="OOK136" s="7"/>
      <c r="OOL136" s="7"/>
      <c r="OOM136" s="7"/>
      <c r="OON136" s="7"/>
      <c r="OOO136" s="7"/>
      <c r="OOP136" s="7"/>
      <c r="OOQ136" s="7"/>
      <c r="OOR136" s="7"/>
      <c r="OOS136" s="7"/>
      <c r="OOT136" s="7"/>
      <c r="OOU136" s="7"/>
      <c r="OOV136" s="7"/>
      <c r="OOW136" s="7"/>
      <c r="OOX136" s="7"/>
      <c r="OOY136" s="7"/>
      <c r="OOZ136" s="7"/>
      <c r="OPA136" s="7"/>
      <c r="OPB136" s="7"/>
      <c r="OPC136" s="7"/>
      <c r="OPD136" s="7"/>
      <c r="OPE136" s="7"/>
      <c r="OPF136" s="7"/>
      <c r="OPG136" s="7"/>
      <c r="OPH136" s="7"/>
      <c r="OPI136" s="7"/>
      <c r="OPJ136" s="7"/>
      <c r="OPK136" s="7"/>
      <c r="OPL136" s="7"/>
      <c r="OPM136" s="7"/>
      <c r="OPN136" s="7"/>
      <c r="OPO136" s="7"/>
      <c r="OPP136" s="7"/>
      <c r="OPQ136" s="7"/>
      <c r="OPR136" s="7"/>
      <c r="OPS136" s="7"/>
      <c r="OPT136" s="7"/>
      <c r="OPU136" s="7"/>
      <c r="OPV136" s="7"/>
      <c r="OPW136" s="7"/>
      <c r="OPX136" s="7"/>
      <c r="OPY136" s="7"/>
      <c r="OPZ136" s="7"/>
      <c r="OQA136" s="7"/>
      <c r="OQB136" s="7"/>
      <c r="OQC136" s="7"/>
      <c r="OQD136" s="7"/>
      <c r="OQE136" s="7"/>
      <c r="OQF136" s="7"/>
      <c r="OQG136" s="7"/>
      <c r="OQH136" s="7"/>
      <c r="OQI136" s="7"/>
      <c r="OQJ136" s="7"/>
      <c r="OQK136" s="7"/>
      <c r="OQL136" s="7"/>
      <c r="OQM136" s="7"/>
      <c r="OQN136" s="7"/>
      <c r="OQO136" s="7"/>
      <c r="OQP136" s="7"/>
      <c r="OQQ136" s="7"/>
      <c r="OQR136" s="7"/>
      <c r="OQS136" s="7"/>
      <c r="OQT136" s="7"/>
      <c r="OQU136" s="7"/>
      <c r="OQV136" s="7"/>
      <c r="OQW136" s="7"/>
      <c r="OQX136" s="7"/>
      <c r="OQY136" s="7"/>
      <c r="OQZ136" s="7"/>
      <c r="ORA136" s="7"/>
      <c r="ORB136" s="7"/>
      <c r="ORC136" s="7"/>
      <c r="ORD136" s="7"/>
      <c r="ORE136" s="7"/>
      <c r="ORF136" s="7"/>
      <c r="ORG136" s="7"/>
      <c r="ORH136" s="7"/>
      <c r="ORI136" s="7"/>
      <c r="ORJ136" s="7"/>
      <c r="ORK136" s="7"/>
      <c r="ORL136" s="7"/>
      <c r="ORM136" s="7"/>
      <c r="ORN136" s="7"/>
      <c r="ORO136" s="7"/>
      <c r="ORP136" s="7"/>
      <c r="ORQ136" s="7"/>
      <c r="ORR136" s="7"/>
      <c r="ORS136" s="7"/>
      <c r="ORT136" s="7"/>
      <c r="ORU136" s="7"/>
      <c r="ORV136" s="7"/>
      <c r="ORW136" s="7"/>
      <c r="ORX136" s="7"/>
      <c r="ORY136" s="7"/>
      <c r="ORZ136" s="7"/>
      <c r="OSA136" s="7"/>
      <c r="OSB136" s="7"/>
      <c r="OSC136" s="7"/>
      <c r="OSD136" s="7"/>
      <c r="OSE136" s="7"/>
      <c r="OSF136" s="7"/>
      <c r="OSG136" s="7"/>
      <c r="OSH136" s="7"/>
      <c r="OSI136" s="7"/>
      <c r="OSJ136" s="7"/>
      <c r="OSK136" s="7"/>
      <c r="OSL136" s="7"/>
      <c r="OSM136" s="7"/>
      <c r="OSN136" s="7"/>
      <c r="OSO136" s="7"/>
      <c r="OSP136" s="7"/>
      <c r="OSQ136" s="7"/>
      <c r="OSR136" s="7"/>
      <c r="OSS136" s="7"/>
      <c r="OST136" s="7"/>
      <c r="OSU136" s="7"/>
      <c r="OSV136" s="7"/>
      <c r="OSW136" s="7"/>
      <c r="OSX136" s="7"/>
      <c r="OSY136" s="7"/>
      <c r="OSZ136" s="7"/>
      <c r="OTA136" s="7"/>
      <c r="OTB136" s="7"/>
      <c r="OTC136" s="7"/>
      <c r="OTD136" s="7"/>
      <c r="OTE136" s="7"/>
      <c r="OTF136" s="7"/>
      <c r="OTG136" s="7"/>
      <c r="OTH136" s="7"/>
      <c r="OTI136" s="7"/>
      <c r="OTJ136" s="7"/>
      <c r="OTK136" s="7"/>
      <c r="OTL136" s="7"/>
      <c r="OTM136" s="7"/>
      <c r="OTN136" s="7"/>
      <c r="OTO136" s="7"/>
      <c r="OTP136" s="7"/>
      <c r="OTQ136" s="7"/>
      <c r="OTR136" s="7"/>
      <c r="OTS136" s="7"/>
      <c r="OTT136" s="7"/>
      <c r="OTU136" s="7"/>
      <c r="OTV136" s="7"/>
      <c r="OTW136" s="7"/>
      <c r="OTX136" s="7"/>
      <c r="OTY136" s="7"/>
      <c r="OTZ136" s="7"/>
      <c r="OUA136" s="7"/>
      <c r="OUB136" s="7"/>
      <c r="OUC136" s="7"/>
      <c r="OUD136" s="7"/>
      <c r="OUE136" s="7"/>
      <c r="OUF136" s="7"/>
      <c r="OUG136" s="7"/>
      <c r="OUH136" s="7"/>
      <c r="OUI136" s="7"/>
      <c r="OUJ136" s="7"/>
      <c r="OUK136" s="7"/>
      <c r="OUL136" s="7"/>
      <c r="OUM136" s="7"/>
      <c r="OUN136" s="7"/>
      <c r="OUO136" s="7"/>
      <c r="OUP136" s="7"/>
      <c r="OUQ136" s="7"/>
      <c r="OUR136" s="7"/>
      <c r="OUS136" s="7"/>
      <c r="OUT136" s="7"/>
      <c r="OUU136" s="7"/>
      <c r="OUV136" s="7"/>
      <c r="OUW136" s="7"/>
      <c r="OUX136" s="7"/>
      <c r="OUY136" s="7"/>
      <c r="OUZ136" s="7"/>
      <c r="OVA136" s="7"/>
      <c r="OVB136" s="7"/>
      <c r="OVC136" s="7"/>
      <c r="OVD136" s="7"/>
      <c r="OVE136" s="7"/>
      <c r="OVF136" s="7"/>
      <c r="OVG136" s="7"/>
      <c r="OVH136" s="7"/>
      <c r="OVI136" s="7"/>
      <c r="OVJ136" s="7"/>
      <c r="OVK136" s="7"/>
      <c r="OVL136" s="7"/>
      <c r="OVM136" s="7"/>
      <c r="OVN136" s="7"/>
      <c r="OVO136" s="7"/>
      <c r="OVP136" s="7"/>
      <c r="OVQ136" s="7"/>
      <c r="OVR136" s="7"/>
      <c r="OVS136" s="7"/>
      <c r="OVT136" s="7"/>
      <c r="OVU136" s="7"/>
      <c r="OVV136" s="7"/>
      <c r="OVW136" s="7"/>
      <c r="OVX136" s="7"/>
      <c r="OVY136" s="7"/>
      <c r="OVZ136" s="7"/>
      <c r="OWA136" s="7"/>
      <c r="OWB136" s="7"/>
      <c r="OWC136" s="7"/>
      <c r="OWD136" s="7"/>
      <c r="OWE136" s="7"/>
      <c r="OWF136" s="7"/>
      <c r="OWG136" s="7"/>
      <c r="OWH136" s="7"/>
      <c r="OWI136" s="7"/>
      <c r="OWJ136" s="7"/>
      <c r="OWK136" s="7"/>
      <c r="OWL136" s="7"/>
      <c r="OWM136" s="7"/>
      <c r="OWN136" s="7"/>
      <c r="OWO136" s="7"/>
      <c r="OWP136" s="7"/>
      <c r="OWQ136" s="7"/>
      <c r="OWR136" s="7"/>
      <c r="OWS136" s="7"/>
      <c r="OWT136" s="7"/>
      <c r="OWU136" s="7"/>
      <c r="OWV136" s="7"/>
      <c r="OWW136" s="7"/>
      <c r="OWX136" s="7"/>
      <c r="OWY136" s="7"/>
      <c r="OWZ136" s="7"/>
      <c r="OXA136" s="7"/>
      <c r="OXB136" s="7"/>
      <c r="OXC136" s="7"/>
      <c r="OXD136" s="7"/>
      <c r="OXE136" s="7"/>
      <c r="OXF136" s="7"/>
      <c r="OXG136" s="7"/>
      <c r="OXH136" s="7"/>
      <c r="OXI136" s="7"/>
      <c r="OXJ136" s="7"/>
      <c r="OXK136" s="7"/>
      <c r="OXL136" s="7"/>
      <c r="OXM136" s="7"/>
      <c r="OXN136" s="7"/>
      <c r="OXO136" s="7"/>
      <c r="OXP136" s="7"/>
      <c r="OXQ136" s="7"/>
      <c r="OXR136" s="7"/>
      <c r="OXS136" s="7"/>
      <c r="OXT136" s="7"/>
      <c r="OXU136" s="7"/>
      <c r="OXV136" s="7"/>
      <c r="OXW136" s="7"/>
      <c r="OXX136" s="7"/>
      <c r="OXY136" s="7"/>
      <c r="OXZ136" s="7"/>
      <c r="OYA136" s="7"/>
      <c r="OYB136" s="7"/>
      <c r="OYC136" s="7"/>
      <c r="OYD136" s="7"/>
      <c r="OYE136" s="7"/>
      <c r="OYF136" s="7"/>
      <c r="OYG136" s="7"/>
      <c r="OYH136" s="7"/>
      <c r="OYI136" s="7"/>
      <c r="OYJ136" s="7"/>
      <c r="OYK136" s="7"/>
      <c r="OYL136" s="7"/>
      <c r="OYM136" s="7"/>
      <c r="OYN136" s="7"/>
      <c r="OYO136" s="7"/>
      <c r="OYP136" s="7"/>
      <c r="OYQ136" s="7"/>
      <c r="OYR136" s="7"/>
      <c r="OYS136" s="7"/>
      <c r="OYT136" s="7"/>
      <c r="OYU136" s="7"/>
      <c r="OYV136" s="7"/>
      <c r="OYW136" s="7"/>
      <c r="OYX136" s="7"/>
      <c r="OYY136" s="7"/>
      <c r="OYZ136" s="7"/>
      <c r="OZA136" s="7"/>
      <c r="OZB136" s="7"/>
      <c r="OZC136" s="7"/>
      <c r="OZD136" s="7"/>
      <c r="OZE136" s="7"/>
      <c r="OZF136" s="7"/>
      <c r="OZG136" s="7"/>
      <c r="OZH136" s="7"/>
      <c r="OZI136" s="7"/>
      <c r="OZJ136" s="7"/>
      <c r="OZK136" s="7"/>
      <c r="OZL136" s="7"/>
      <c r="OZM136" s="7"/>
      <c r="OZN136" s="7"/>
      <c r="OZO136" s="7"/>
      <c r="OZP136" s="7"/>
      <c r="OZQ136" s="7"/>
      <c r="OZR136" s="7"/>
      <c r="OZS136" s="7"/>
      <c r="OZT136" s="7"/>
      <c r="OZU136" s="7"/>
      <c r="OZV136" s="7"/>
      <c r="OZW136" s="7"/>
      <c r="OZX136" s="7"/>
      <c r="OZY136" s="7"/>
      <c r="OZZ136" s="7"/>
      <c r="PAA136" s="7"/>
      <c r="PAB136" s="7"/>
      <c r="PAC136" s="7"/>
      <c r="PAD136" s="7"/>
      <c r="PAE136" s="7"/>
      <c r="PAF136" s="7"/>
      <c r="PAG136" s="7"/>
      <c r="PAH136" s="7"/>
      <c r="PAI136" s="7"/>
      <c r="PAJ136" s="7"/>
      <c r="PAK136" s="7"/>
      <c r="PAL136" s="7"/>
      <c r="PAM136" s="7"/>
      <c r="PAN136" s="7"/>
      <c r="PAO136" s="7"/>
      <c r="PAP136" s="7"/>
      <c r="PAQ136" s="7"/>
      <c r="PAR136" s="7"/>
      <c r="PAS136" s="7"/>
      <c r="PAT136" s="7"/>
      <c r="PAU136" s="7"/>
      <c r="PAV136" s="7"/>
      <c r="PAW136" s="7"/>
      <c r="PAX136" s="7"/>
      <c r="PAY136" s="7"/>
      <c r="PAZ136" s="7"/>
      <c r="PBA136" s="7"/>
      <c r="PBB136" s="7"/>
      <c r="PBC136" s="7"/>
      <c r="PBD136" s="7"/>
      <c r="PBE136" s="7"/>
      <c r="PBF136" s="7"/>
      <c r="PBG136" s="7"/>
      <c r="PBH136" s="7"/>
      <c r="PBI136" s="7"/>
      <c r="PBJ136" s="7"/>
      <c r="PBK136" s="7"/>
      <c r="PBL136" s="7"/>
      <c r="PBM136" s="7"/>
      <c r="PBN136" s="7"/>
      <c r="PBO136" s="7"/>
      <c r="PBP136" s="7"/>
      <c r="PBQ136" s="7"/>
      <c r="PBR136" s="7"/>
      <c r="PBS136" s="7"/>
      <c r="PBT136" s="7"/>
      <c r="PBU136" s="7"/>
      <c r="PBV136" s="7"/>
      <c r="PBW136" s="7"/>
      <c r="PBX136" s="7"/>
      <c r="PBY136" s="7"/>
      <c r="PBZ136" s="7"/>
      <c r="PCA136" s="7"/>
      <c r="PCB136" s="7"/>
      <c r="PCC136" s="7"/>
      <c r="PCD136" s="7"/>
      <c r="PCE136" s="7"/>
      <c r="PCF136" s="7"/>
      <c r="PCG136" s="7"/>
      <c r="PCH136" s="7"/>
      <c r="PCI136" s="7"/>
      <c r="PCJ136" s="7"/>
      <c r="PCK136" s="7"/>
      <c r="PCL136" s="7"/>
      <c r="PCM136" s="7"/>
      <c r="PCN136" s="7"/>
      <c r="PCO136" s="7"/>
      <c r="PCP136" s="7"/>
      <c r="PCQ136" s="7"/>
      <c r="PCR136" s="7"/>
      <c r="PCS136" s="7"/>
      <c r="PCT136" s="7"/>
      <c r="PCU136" s="7"/>
      <c r="PCV136" s="7"/>
      <c r="PCW136" s="7"/>
      <c r="PCX136" s="7"/>
      <c r="PCY136" s="7"/>
      <c r="PCZ136" s="7"/>
      <c r="PDA136" s="7"/>
      <c r="PDB136" s="7"/>
      <c r="PDC136" s="7"/>
      <c r="PDD136" s="7"/>
      <c r="PDE136" s="7"/>
      <c r="PDF136" s="7"/>
      <c r="PDG136" s="7"/>
      <c r="PDH136" s="7"/>
      <c r="PDI136" s="7"/>
      <c r="PDJ136" s="7"/>
      <c r="PDK136" s="7"/>
      <c r="PDL136" s="7"/>
      <c r="PDM136" s="7"/>
      <c r="PDN136" s="7"/>
      <c r="PDO136" s="7"/>
      <c r="PDP136" s="7"/>
      <c r="PDQ136" s="7"/>
      <c r="PDR136" s="7"/>
      <c r="PDS136" s="7"/>
      <c r="PDT136" s="7"/>
      <c r="PDU136" s="7"/>
      <c r="PDV136" s="7"/>
      <c r="PDW136" s="7"/>
      <c r="PDX136" s="7"/>
      <c r="PDY136" s="7"/>
      <c r="PDZ136" s="7"/>
      <c r="PEA136" s="7"/>
      <c r="PEB136" s="7"/>
      <c r="PEC136" s="7"/>
      <c r="PED136" s="7"/>
      <c r="PEE136" s="7"/>
      <c r="PEF136" s="7"/>
      <c r="PEG136" s="7"/>
      <c r="PEH136" s="7"/>
      <c r="PEI136" s="7"/>
      <c r="PEJ136" s="7"/>
      <c r="PEK136" s="7"/>
      <c r="PEL136" s="7"/>
      <c r="PEM136" s="7"/>
      <c r="PEN136" s="7"/>
      <c r="PEO136" s="7"/>
      <c r="PEP136" s="7"/>
      <c r="PEQ136" s="7"/>
      <c r="PER136" s="7"/>
      <c r="PES136" s="7"/>
      <c r="PET136" s="7"/>
      <c r="PEU136" s="7"/>
      <c r="PEV136" s="7"/>
      <c r="PEW136" s="7"/>
      <c r="PEX136" s="7"/>
      <c r="PEY136" s="7"/>
      <c r="PEZ136" s="7"/>
      <c r="PFA136" s="7"/>
      <c r="PFB136" s="7"/>
      <c r="PFC136" s="7"/>
      <c r="PFD136" s="7"/>
      <c r="PFE136" s="7"/>
      <c r="PFF136" s="7"/>
      <c r="PFG136" s="7"/>
      <c r="PFH136" s="7"/>
      <c r="PFI136" s="7"/>
      <c r="PFJ136" s="7"/>
      <c r="PFK136" s="7"/>
      <c r="PFL136" s="7"/>
      <c r="PFM136" s="7"/>
      <c r="PFN136" s="7"/>
      <c r="PFO136" s="7"/>
      <c r="PFP136" s="7"/>
      <c r="PFQ136" s="7"/>
      <c r="PFR136" s="7"/>
      <c r="PFS136" s="7"/>
      <c r="PFT136" s="7"/>
      <c r="PFU136" s="7"/>
      <c r="PFV136" s="7"/>
      <c r="PFW136" s="7"/>
      <c r="PFX136" s="7"/>
      <c r="PFY136" s="7"/>
      <c r="PFZ136" s="7"/>
      <c r="PGA136" s="7"/>
      <c r="PGB136" s="7"/>
      <c r="PGC136" s="7"/>
      <c r="PGD136" s="7"/>
      <c r="PGE136" s="7"/>
      <c r="PGF136" s="7"/>
      <c r="PGG136" s="7"/>
      <c r="PGH136" s="7"/>
      <c r="PGI136" s="7"/>
      <c r="PGJ136" s="7"/>
      <c r="PGK136" s="7"/>
      <c r="PGL136" s="7"/>
      <c r="PGM136" s="7"/>
      <c r="PGN136" s="7"/>
      <c r="PGO136" s="7"/>
      <c r="PGP136" s="7"/>
      <c r="PGQ136" s="7"/>
      <c r="PGR136" s="7"/>
      <c r="PGS136" s="7"/>
      <c r="PGT136" s="7"/>
      <c r="PGU136" s="7"/>
      <c r="PGV136" s="7"/>
      <c r="PGW136" s="7"/>
      <c r="PGX136" s="7"/>
      <c r="PGY136" s="7"/>
      <c r="PGZ136" s="7"/>
      <c r="PHA136" s="7"/>
      <c r="PHB136" s="7"/>
      <c r="PHC136" s="7"/>
      <c r="PHD136" s="7"/>
      <c r="PHE136" s="7"/>
      <c r="PHF136" s="7"/>
      <c r="PHG136" s="7"/>
      <c r="PHH136" s="7"/>
      <c r="PHI136" s="7"/>
      <c r="PHJ136" s="7"/>
      <c r="PHK136" s="7"/>
      <c r="PHL136" s="7"/>
      <c r="PHM136" s="7"/>
      <c r="PHN136" s="7"/>
      <c r="PHO136" s="7"/>
      <c r="PHP136" s="7"/>
      <c r="PHQ136" s="7"/>
      <c r="PHR136" s="7"/>
      <c r="PHS136" s="7"/>
      <c r="PHT136" s="7"/>
      <c r="PHU136" s="7"/>
      <c r="PHV136" s="7"/>
      <c r="PHW136" s="7"/>
      <c r="PHX136" s="7"/>
      <c r="PHY136" s="7"/>
      <c r="PHZ136" s="7"/>
      <c r="PIA136" s="7"/>
      <c r="PIB136" s="7"/>
      <c r="PIC136" s="7"/>
      <c r="PID136" s="7"/>
      <c r="PIE136" s="7"/>
      <c r="PIF136" s="7"/>
      <c r="PIG136" s="7"/>
      <c r="PIH136" s="7"/>
      <c r="PII136" s="7"/>
      <c r="PIJ136" s="7"/>
      <c r="PIK136" s="7"/>
      <c r="PIL136" s="7"/>
      <c r="PIM136" s="7"/>
      <c r="PIN136" s="7"/>
      <c r="PIO136" s="7"/>
      <c r="PIP136" s="7"/>
      <c r="PIQ136" s="7"/>
      <c r="PIR136" s="7"/>
      <c r="PIS136" s="7"/>
      <c r="PIT136" s="7"/>
      <c r="PIU136" s="7"/>
      <c r="PIV136" s="7"/>
      <c r="PIW136" s="7"/>
      <c r="PIX136" s="7"/>
      <c r="PIY136" s="7"/>
      <c r="PIZ136" s="7"/>
      <c r="PJA136" s="7"/>
      <c r="PJB136" s="7"/>
      <c r="PJC136" s="7"/>
      <c r="PJD136" s="7"/>
      <c r="PJE136" s="7"/>
      <c r="PJF136" s="7"/>
      <c r="PJG136" s="7"/>
      <c r="PJH136" s="7"/>
      <c r="PJI136" s="7"/>
      <c r="PJJ136" s="7"/>
      <c r="PJK136" s="7"/>
      <c r="PJL136" s="7"/>
      <c r="PJM136" s="7"/>
      <c r="PJN136" s="7"/>
      <c r="PJO136" s="7"/>
      <c r="PJP136" s="7"/>
      <c r="PJQ136" s="7"/>
      <c r="PJR136" s="7"/>
      <c r="PJS136" s="7"/>
      <c r="PJT136" s="7"/>
      <c r="PJU136" s="7"/>
      <c r="PJV136" s="7"/>
      <c r="PJW136" s="7"/>
      <c r="PJX136" s="7"/>
      <c r="PJY136" s="7"/>
      <c r="PJZ136" s="7"/>
      <c r="PKA136" s="7"/>
      <c r="PKB136" s="7"/>
      <c r="PKC136" s="7"/>
      <c r="PKD136" s="7"/>
      <c r="PKE136" s="7"/>
      <c r="PKF136" s="7"/>
      <c r="PKG136" s="7"/>
      <c r="PKH136" s="7"/>
      <c r="PKI136" s="7"/>
      <c r="PKJ136" s="7"/>
      <c r="PKK136" s="7"/>
      <c r="PKL136" s="7"/>
      <c r="PKM136" s="7"/>
      <c r="PKN136" s="7"/>
      <c r="PKO136" s="7"/>
      <c r="PKP136" s="7"/>
      <c r="PKQ136" s="7"/>
      <c r="PKR136" s="7"/>
      <c r="PKS136" s="7"/>
      <c r="PKT136" s="7"/>
      <c r="PKU136" s="7"/>
      <c r="PKV136" s="7"/>
      <c r="PKW136" s="7"/>
      <c r="PKX136" s="7"/>
      <c r="PKY136" s="7"/>
      <c r="PKZ136" s="7"/>
      <c r="PLA136" s="7"/>
      <c r="PLB136" s="7"/>
      <c r="PLC136" s="7"/>
      <c r="PLD136" s="7"/>
      <c r="PLE136" s="7"/>
      <c r="PLF136" s="7"/>
      <c r="PLG136" s="7"/>
      <c r="PLH136" s="7"/>
      <c r="PLI136" s="7"/>
      <c r="PLJ136" s="7"/>
      <c r="PLK136" s="7"/>
      <c r="PLL136" s="7"/>
      <c r="PLM136" s="7"/>
      <c r="PLN136" s="7"/>
      <c r="PLO136" s="7"/>
      <c r="PLP136" s="7"/>
      <c r="PLQ136" s="7"/>
      <c r="PLR136" s="7"/>
      <c r="PLS136" s="7"/>
      <c r="PLT136" s="7"/>
      <c r="PLU136" s="7"/>
      <c r="PLV136" s="7"/>
      <c r="PLW136" s="7"/>
      <c r="PLX136" s="7"/>
      <c r="PLY136" s="7"/>
      <c r="PLZ136" s="7"/>
      <c r="PMA136" s="7"/>
      <c r="PMB136" s="7"/>
      <c r="PMC136" s="7"/>
      <c r="PMD136" s="7"/>
      <c r="PME136" s="7"/>
      <c r="PMF136" s="7"/>
      <c r="PMG136" s="7"/>
      <c r="PMH136" s="7"/>
      <c r="PMI136" s="7"/>
      <c r="PMJ136" s="7"/>
      <c r="PMK136" s="7"/>
      <c r="PML136" s="7"/>
      <c r="PMM136" s="7"/>
      <c r="PMN136" s="7"/>
      <c r="PMO136" s="7"/>
      <c r="PMP136" s="7"/>
      <c r="PMQ136" s="7"/>
      <c r="PMR136" s="7"/>
      <c r="PMS136" s="7"/>
      <c r="PMT136" s="7"/>
      <c r="PMU136" s="7"/>
      <c r="PMV136" s="7"/>
      <c r="PMW136" s="7"/>
      <c r="PMX136" s="7"/>
      <c r="PMY136" s="7"/>
      <c r="PMZ136" s="7"/>
      <c r="PNA136" s="7"/>
      <c r="PNB136" s="7"/>
      <c r="PNC136" s="7"/>
      <c r="PND136" s="7"/>
      <c r="PNE136" s="7"/>
      <c r="PNF136" s="7"/>
      <c r="PNG136" s="7"/>
      <c r="PNH136" s="7"/>
      <c r="PNI136" s="7"/>
      <c r="PNJ136" s="7"/>
      <c r="PNK136" s="7"/>
      <c r="PNL136" s="7"/>
      <c r="PNM136" s="7"/>
      <c r="PNN136" s="7"/>
      <c r="PNO136" s="7"/>
      <c r="PNP136" s="7"/>
      <c r="PNQ136" s="7"/>
      <c r="PNR136" s="7"/>
      <c r="PNS136" s="7"/>
      <c r="PNT136" s="7"/>
      <c r="PNU136" s="7"/>
      <c r="PNV136" s="7"/>
      <c r="PNW136" s="7"/>
      <c r="PNX136" s="7"/>
      <c r="PNY136" s="7"/>
      <c r="PNZ136" s="7"/>
      <c r="POA136" s="7"/>
      <c r="POB136" s="7"/>
      <c r="POC136" s="7"/>
      <c r="POD136" s="7"/>
      <c r="POE136" s="7"/>
      <c r="POF136" s="7"/>
      <c r="POG136" s="7"/>
      <c r="POH136" s="7"/>
      <c r="POI136" s="7"/>
      <c r="POJ136" s="7"/>
      <c r="POK136" s="7"/>
      <c r="POL136" s="7"/>
      <c r="POM136" s="7"/>
      <c r="PON136" s="7"/>
      <c r="POO136" s="7"/>
      <c r="POP136" s="7"/>
      <c r="POQ136" s="7"/>
      <c r="POR136" s="7"/>
      <c r="POS136" s="7"/>
      <c r="POT136" s="7"/>
      <c r="POU136" s="7"/>
      <c r="POV136" s="7"/>
      <c r="POW136" s="7"/>
      <c r="POX136" s="7"/>
      <c r="POY136" s="7"/>
      <c r="POZ136" s="7"/>
      <c r="PPA136" s="7"/>
      <c r="PPB136" s="7"/>
      <c r="PPC136" s="7"/>
      <c r="PPD136" s="7"/>
      <c r="PPE136" s="7"/>
      <c r="PPF136" s="7"/>
      <c r="PPG136" s="7"/>
      <c r="PPH136" s="7"/>
      <c r="PPI136" s="7"/>
      <c r="PPJ136" s="7"/>
      <c r="PPK136" s="7"/>
      <c r="PPL136" s="7"/>
      <c r="PPM136" s="7"/>
      <c r="PPN136" s="7"/>
      <c r="PPO136" s="7"/>
      <c r="PPP136" s="7"/>
      <c r="PPQ136" s="7"/>
      <c r="PPR136" s="7"/>
      <c r="PPS136" s="7"/>
      <c r="PPT136" s="7"/>
      <c r="PPU136" s="7"/>
      <c r="PPV136" s="7"/>
      <c r="PPW136" s="7"/>
      <c r="PPX136" s="7"/>
      <c r="PPY136" s="7"/>
      <c r="PPZ136" s="7"/>
      <c r="PQA136" s="7"/>
      <c r="PQB136" s="7"/>
      <c r="PQC136" s="7"/>
      <c r="PQD136" s="7"/>
      <c r="PQE136" s="7"/>
      <c r="PQF136" s="7"/>
      <c r="PQG136" s="7"/>
      <c r="PQH136" s="7"/>
      <c r="PQI136" s="7"/>
      <c r="PQJ136" s="7"/>
      <c r="PQK136" s="7"/>
      <c r="PQL136" s="7"/>
      <c r="PQM136" s="7"/>
      <c r="PQN136" s="7"/>
      <c r="PQO136" s="7"/>
      <c r="PQP136" s="7"/>
      <c r="PQQ136" s="7"/>
      <c r="PQR136" s="7"/>
      <c r="PQS136" s="7"/>
      <c r="PQT136" s="7"/>
      <c r="PQU136" s="7"/>
      <c r="PQV136" s="7"/>
      <c r="PQW136" s="7"/>
      <c r="PQX136" s="7"/>
      <c r="PQY136" s="7"/>
      <c r="PQZ136" s="7"/>
      <c r="PRA136" s="7"/>
      <c r="PRB136" s="7"/>
      <c r="PRC136" s="7"/>
      <c r="PRD136" s="7"/>
      <c r="PRE136" s="7"/>
      <c r="PRF136" s="7"/>
      <c r="PRG136" s="7"/>
      <c r="PRH136" s="7"/>
      <c r="PRI136" s="7"/>
      <c r="PRJ136" s="7"/>
      <c r="PRK136" s="7"/>
      <c r="PRL136" s="7"/>
      <c r="PRM136" s="7"/>
      <c r="PRN136" s="7"/>
      <c r="PRO136" s="7"/>
      <c r="PRP136" s="7"/>
      <c r="PRQ136" s="7"/>
      <c r="PRR136" s="7"/>
      <c r="PRS136" s="7"/>
      <c r="PRT136" s="7"/>
      <c r="PRU136" s="7"/>
      <c r="PRV136" s="7"/>
      <c r="PRW136" s="7"/>
      <c r="PRX136" s="7"/>
      <c r="PRY136" s="7"/>
      <c r="PRZ136" s="7"/>
      <c r="PSA136" s="7"/>
      <c r="PSB136" s="7"/>
      <c r="PSC136" s="7"/>
      <c r="PSD136" s="7"/>
      <c r="PSE136" s="7"/>
      <c r="PSF136" s="7"/>
      <c r="PSG136" s="7"/>
      <c r="PSH136" s="7"/>
      <c r="PSI136" s="7"/>
      <c r="PSJ136" s="7"/>
      <c r="PSK136" s="7"/>
      <c r="PSL136" s="7"/>
      <c r="PSM136" s="7"/>
      <c r="PSN136" s="7"/>
      <c r="PSO136" s="7"/>
      <c r="PSP136" s="7"/>
      <c r="PSQ136" s="7"/>
      <c r="PSR136" s="7"/>
      <c r="PSS136" s="7"/>
      <c r="PST136" s="7"/>
      <c r="PSU136" s="7"/>
      <c r="PSV136" s="7"/>
      <c r="PSW136" s="7"/>
      <c r="PSX136" s="7"/>
      <c r="PSY136" s="7"/>
      <c r="PSZ136" s="7"/>
      <c r="PTA136" s="7"/>
      <c r="PTB136" s="7"/>
      <c r="PTC136" s="7"/>
      <c r="PTD136" s="7"/>
      <c r="PTE136" s="7"/>
      <c r="PTF136" s="7"/>
      <c r="PTG136" s="7"/>
      <c r="PTH136" s="7"/>
      <c r="PTI136" s="7"/>
      <c r="PTJ136" s="7"/>
      <c r="PTK136" s="7"/>
      <c r="PTL136" s="7"/>
      <c r="PTM136" s="7"/>
      <c r="PTN136" s="7"/>
      <c r="PTO136" s="7"/>
      <c r="PTP136" s="7"/>
      <c r="PTQ136" s="7"/>
      <c r="PTR136" s="7"/>
      <c r="PTS136" s="7"/>
      <c r="PTT136" s="7"/>
      <c r="PTU136" s="7"/>
      <c r="PTV136" s="7"/>
      <c r="PTW136" s="7"/>
      <c r="PTX136" s="7"/>
      <c r="PTY136" s="7"/>
      <c r="PTZ136" s="7"/>
      <c r="PUA136" s="7"/>
      <c r="PUB136" s="7"/>
      <c r="PUC136" s="7"/>
      <c r="PUD136" s="7"/>
      <c r="PUE136" s="7"/>
      <c r="PUF136" s="7"/>
      <c r="PUG136" s="7"/>
      <c r="PUH136" s="7"/>
      <c r="PUI136" s="7"/>
      <c r="PUJ136" s="7"/>
      <c r="PUK136" s="7"/>
      <c r="PUL136" s="7"/>
      <c r="PUM136" s="7"/>
      <c r="PUN136" s="7"/>
      <c r="PUO136" s="7"/>
      <c r="PUP136" s="7"/>
      <c r="PUQ136" s="7"/>
      <c r="PUR136" s="7"/>
      <c r="PUS136" s="7"/>
      <c r="PUT136" s="7"/>
      <c r="PUU136" s="7"/>
      <c r="PUV136" s="7"/>
      <c r="PUW136" s="7"/>
      <c r="PUX136" s="7"/>
      <c r="PUY136" s="7"/>
      <c r="PUZ136" s="7"/>
      <c r="PVA136" s="7"/>
      <c r="PVB136" s="7"/>
      <c r="PVC136" s="7"/>
      <c r="PVD136" s="7"/>
      <c r="PVE136" s="7"/>
      <c r="PVF136" s="7"/>
      <c r="PVG136" s="7"/>
      <c r="PVH136" s="7"/>
      <c r="PVI136" s="7"/>
      <c r="PVJ136" s="7"/>
      <c r="PVK136" s="7"/>
      <c r="PVL136" s="7"/>
      <c r="PVM136" s="7"/>
      <c r="PVN136" s="7"/>
      <c r="PVO136" s="7"/>
      <c r="PVP136" s="7"/>
      <c r="PVQ136" s="7"/>
      <c r="PVR136" s="7"/>
      <c r="PVS136" s="7"/>
      <c r="PVT136" s="7"/>
      <c r="PVU136" s="7"/>
      <c r="PVV136" s="7"/>
      <c r="PVW136" s="7"/>
      <c r="PVX136" s="7"/>
      <c r="PVY136" s="7"/>
      <c r="PVZ136" s="7"/>
      <c r="PWA136" s="7"/>
      <c r="PWB136" s="7"/>
      <c r="PWC136" s="7"/>
      <c r="PWD136" s="7"/>
      <c r="PWE136" s="7"/>
      <c r="PWF136" s="7"/>
      <c r="PWG136" s="7"/>
      <c r="PWH136" s="7"/>
      <c r="PWI136" s="7"/>
      <c r="PWJ136" s="7"/>
      <c r="PWK136" s="7"/>
      <c r="PWL136" s="7"/>
      <c r="PWM136" s="7"/>
      <c r="PWN136" s="7"/>
      <c r="PWO136" s="7"/>
      <c r="PWP136" s="7"/>
      <c r="PWQ136" s="7"/>
      <c r="PWR136" s="7"/>
      <c r="PWS136" s="7"/>
      <c r="PWT136" s="7"/>
      <c r="PWU136" s="7"/>
      <c r="PWV136" s="7"/>
      <c r="PWW136" s="7"/>
      <c r="PWX136" s="7"/>
      <c r="PWY136" s="7"/>
      <c r="PWZ136" s="7"/>
      <c r="PXA136" s="7"/>
      <c r="PXB136" s="7"/>
      <c r="PXC136" s="7"/>
      <c r="PXD136" s="7"/>
      <c r="PXE136" s="7"/>
      <c r="PXF136" s="7"/>
      <c r="PXG136" s="7"/>
      <c r="PXH136" s="7"/>
      <c r="PXI136" s="7"/>
      <c r="PXJ136" s="7"/>
      <c r="PXK136" s="7"/>
      <c r="PXL136" s="7"/>
      <c r="PXM136" s="7"/>
      <c r="PXN136" s="7"/>
      <c r="PXO136" s="7"/>
      <c r="PXP136" s="7"/>
      <c r="PXQ136" s="7"/>
      <c r="PXR136" s="7"/>
      <c r="PXS136" s="7"/>
      <c r="PXT136" s="7"/>
      <c r="PXU136" s="7"/>
      <c r="PXV136" s="7"/>
      <c r="PXW136" s="7"/>
      <c r="PXX136" s="7"/>
      <c r="PXY136" s="7"/>
      <c r="PXZ136" s="7"/>
      <c r="PYA136" s="7"/>
      <c r="PYB136" s="7"/>
      <c r="PYC136" s="7"/>
      <c r="PYD136" s="7"/>
      <c r="PYE136" s="7"/>
      <c r="PYF136" s="7"/>
      <c r="PYG136" s="7"/>
      <c r="PYH136" s="7"/>
      <c r="PYI136" s="7"/>
      <c r="PYJ136" s="7"/>
      <c r="PYK136" s="7"/>
      <c r="PYL136" s="7"/>
      <c r="PYM136" s="7"/>
      <c r="PYN136" s="7"/>
      <c r="PYO136" s="7"/>
      <c r="PYP136" s="7"/>
      <c r="PYQ136" s="7"/>
      <c r="PYR136" s="7"/>
      <c r="PYS136" s="7"/>
      <c r="PYT136" s="7"/>
      <c r="PYU136" s="7"/>
      <c r="PYV136" s="7"/>
      <c r="PYW136" s="7"/>
      <c r="PYX136" s="7"/>
      <c r="PYY136" s="7"/>
      <c r="PYZ136" s="7"/>
      <c r="PZA136" s="7"/>
      <c r="PZB136" s="7"/>
      <c r="PZC136" s="7"/>
      <c r="PZD136" s="7"/>
      <c r="PZE136" s="7"/>
      <c r="PZF136" s="7"/>
      <c r="PZG136" s="7"/>
      <c r="PZH136" s="7"/>
      <c r="PZI136" s="7"/>
      <c r="PZJ136" s="7"/>
      <c r="PZK136" s="7"/>
      <c r="PZL136" s="7"/>
      <c r="PZM136" s="7"/>
      <c r="PZN136" s="7"/>
      <c r="PZO136" s="7"/>
      <c r="PZP136" s="7"/>
      <c r="PZQ136" s="7"/>
      <c r="PZR136" s="7"/>
      <c r="PZS136" s="7"/>
      <c r="PZT136" s="7"/>
      <c r="PZU136" s="7"/>
      <c r="PZV136" s="7"/>
      <c r="PZW136" s="7"/>
      <c r="PZX136" s="7"/>
      <c r="PZY136" s="7"/>
      <c r="PZZ136" s="7"/>
      <c r="QAA136" s="7"/>
      <c r="QAB136" s="7"/>
      <c r="QAC136" s="7"/>
      <c r="QAD136" s="7"/>
      <c r="QAE136" s="7"/>
      <c r="QAF136" s="7"/>
      <c r="QAG136" s="7"/>
      <c r="QAH136" s="7"/>
      <c r="QAI136" s="7"/>
      <c r="QAJ136" s="7"/>
      <c r="QAK136" s="7"/>
      <c r="QAL136" s="7"/>
      <c r="QAM136" s="7"/>
      <c r="QAN136" s="7"/>
      <c r="QAO136" s="7"/>
      <c r="QAP136" s="7"/>
      <c r="QAQ136" s="7"/>
      <c r="QAR136" s="7"/>
      <c r="QAS136" s="7"/>
      <c r="QAT136" s="7"/>
      <c r="QAU136" s="7"/>
      <c r="QAV136" s="7"/>
      <c r="QAW136" s="7"/>
      <c r="QAX136" s="7"/>
      <c r="QAY136" s="7"/>
      <c r="QAZ136" s="7"/>
      <c r="QBA136" s="7"/>
      <c r="QBB136" s="7"/>
      <c r="QBC136" s="7"/>
      <c r="QBD136" s="7"/>
      <c r="QBE136" s="7"/>
      <c r="QBF136" s="7"/>
      <c r="QBG136" s="7"/>
      <c r="QBH136" s="7"/>
      <c r="QBI136" s="7"/>
      <c r="QBJ136" s="7"/>
      <c r="QBK136" s="7"/>
      <c r="QBL136" s="7"/>
      <c r="QBM136" s="7"/>
      <c r="QBN136" s="7"/>
      <c r="QBO136" s="7"/>
      <c r="QBP136" s="7"/>
      <c r="QBQ136" s="7"/>
      <c r="QBR136" s="7"/>
      <c r="QBS136" s="7"/>
      <c r="QBT136" s="7"/>
      <c r="QBU136" s="7"/>
      <c r="QBV136" s="7"/>
      <c r="QBW136" s="7"/>
      <c r="QBX136" s="7"/>
      <c r="QBY136" s="7"/>
      <c r="QBZ136" s="7"/>
      <c r="QCA136" s="7"/>
      <c r="QCB136" s="7"/>
      <c r="QCC136" s="7"/>
      <c r="QCD136" s="7"/>
      <c r="QCE136" s="7"/>
      <c r="QCF136" s="7"/>
      <c r="QCG136" s="7"/>
      <c r="QCH136" s="7"/>
      <c r="QCI136" s="7"/>
      <c r="QCJ136" s="7"/>
      <c r="QCK136" s="7"/>
      <c r="QCL136" s="7"/>
      <c r="QCM136" s="7"/>
      <c r="QCN136" s="7"/>
      <c r="QCO136" s="7"/>
      <c r="QCP136" s="7"/>
      <c r="QCQ136" s="7"/>
      <c r="QCR136" s="7"/>
      <c r="QCS136" s="7"/>
      <c r="QCT136" s="7"/>
      <c r="QCU136" s="7"/>
      <c r="QCV136" s="7"/>
      <c r="QCW136" s="7"/>
      <c r="QCX136" s="7"/>
      <c r="QCY136" s="7"/>
      <c r="QCZ136" s="7"/>
      <c r="QDA136" s="7"/>
      <c r="QDB136" s="7"/>
      <c r="QDC136" s="7"/>
      <c r="QDD136" s="7"/>
      <c r="QDE136" s="7"/>
      <c r="QDF136" s="7"/>
      <c r="QDG136" s="7"/>
      <c r="QDH136" s="7"/>
      <c r="QDI136" s="7"/>
      <c r="QDJ136" s="7"/>
      <c r="QDK136" s="7"/>
      <c r="QDL136" s="7"/>
      <c r="QDM136" s="7"/>
      <c r="QDN136" s="7"/>
      <c r="QDO136" s="7"/>
      <c r="QDP136" s="7"/>
      <c r="QDQ136" s="7"/>
      <c r="QDR136" s="7"/>
      <c r="QDS136" s="7"/>
      <c r="QDT136" s="7"/>
      <c r="QDU136" s="7"/>
      <c r="QDV136" s="7"/>
      <c r="QDW136" s="7"/>
      <c r="QDX136" s="7"/>
      <c r="QDY136" s="7"/>
      <c r="QDZ136" s="7"/>
      <c r="QEA136" s="7"/>
      <c r="QEB136" s="7"/>
      <c r="QEC136" s="7"/>
      <c r="QED136" s="7"/>
      <c r="QEE136" s="7"/>
      <c r="QEF136" s="7"/>
      <c r="QEG136" s="7"/>
      <c r="QEH136" s="7"/>
      <c r="QEI136" s="7"/>
      <c r="QEJ136" s="7"/>
      <c r="QEK136" s="7"/>
      <c r="QEL136" s="7"/>
      <c r="QEM136" s="7"/>
      <c r="QEN136" s="7"/>
      <c r="QEO136" s="7"/>
      <c r="QEP136" s="7"/>
      <c r="QEQ136" s="7"/>
      <c r="QER136" s="7"/>
      <c r="QES136" s="7"/>
      <c r="QET136" s="7"/>
      <c r="QEU136" s="7"/>
      <c r="QEV136" s="7"/>
      <c r="QEW136" s="7"/>
      <c r="QEX136" s="7"/>
      <c r="QEY136" s="7"/>
      <c r="QEZ136" s="7"/>
      <c r="QFA136" s="7"/>
      <c r="QFB136" s="7"/>
      <c r="QFC136" s="7"/>
      <c r="QFD136" s="7"/>
      <c r="QFE136" s="7"/>
      <c r="QFF136" s="7"/>
      <c r="QFG136" s="7"/>
      <c r="QFH136" s="7"/>
      <c r="QFI136" s="7"/>
      <c r="QFJ136" s="7"/>
      <c r="QFK136" s="7"/>
      <c r="QFL136" s="7"/>
      <c r="QFM136" s="7"/>
      <c r="QFN136" s="7"/>
      <c r="QFO136" s="7"/>
      <c r="QFP136" s="7"/>
      <c r="QFQ136" s="7"/>
      <c r="QFR136" s="7"/>
      <c r="QFS136" s="7"/>
      <c r="QFT136" s="7"/>
      <c r="QFU136" s="7"/>
      <c r="QFV136" s="7"/>
      <c r="QFW136" s="7"/>
      <c r="QFX136" s="7"/>
      <c r="QFY136" s="7"/>
      <c r="QFZ136" s="7"/>
      <c r="QGA136" s="7"/>
      <c r="QGB136" s="7"/>
      <c r="QGC136" s="7"/>
      <c r="QGD136" s="7"/>
      <c r="QGE136" s="7"/>
      <c r="QGF136" s="7"/>
      <c r="QGG136" s="7"/>
      <c r="QGH136" s="7"/>
      <c r="QGI136" s="7"/>
      <c r="QGJ136" s="7"/>
      <c r="QGK136" s="7"/>
      <c r="QGL136" s="7"/>
      <c r="QGM136" s="7"/>
      <c r="QGN136" s="7"/>
      <c r="QGO136" s="7"/>
      <c r="QGP136" s="7"/>
      <c r="QGQ136" s="7"/>
      <c r="QGR136" s="7"/>
      <c r="QGS136" s="7"/>
      <c r="QGT136" s="7"/>
      <c r="QGU136" s="7"/>
      <c r="QGV136" s="7"/>
      <c r="QGW136" s="7"/>
      <c r="QGX136" s="7"/>
      <c r="QGY136" s="7"/>
      <c r="QGZ136" s="7"/>
      <c r="QHA136" s="7"/>
      <c r="QHB136" s="7"/>
      <c r="QHC136" s="7"/>
      <c r="QHD136" s="7"/>
      <c r="QHE136" s="7"/>
      <c r="QHF136" s="7"/>
      <c r="QHG136" s="7"/>
      <c r="QHH136" s="7"/>
      <c r="QHI136" s="7"/>
      <c r="QHJ136" s="7"/>
      <c r="QHK136" s="7"/>
      <c r="QHL136" s="7"/>
      <c r="QHM136" s="7"/>
      <c r="QHN136" s="7"/>
      <c r="QHO136" s="7"/>
      <c r="QHP136" s="7"/>
      <c r="QHQ136" s="7"/>
      <c r="QHR136" s="7"/>
      <c r="QHS136" s="7"/>
      <c r="QHT136" s="7"/>
      <c r="QHU136" s="7"/>
      <c r="QHV136" s="7"/>
      <c r="QHW136" s="7"/>
      <c r="QHX136" s="7"/>
      <c r="QHY136" s="7"/>
      <c r="QHZ136" s="7"/>
      <c r="QIA136" s="7"/>
      <c r="QIB136" s="7"/>
      <c r="QIC136" s="7"/>
      <c r="QID136" s="7"/>
      <c r="QIE136" s="7"/>
      <c r="QIF136" s="7"/>
      <c r="QIG136" s="7"/>
      <c r="QIH136" s="7"/>
      <c r="QII136" s="7"/>
      <c r="QIJ136" s="7"/>
      <c r="QIK136" s="7"/>
      <c r="QIL136" s="7"/>
      <c r="QIM136" s="7"/>
      <c r="QIN136" s="7"/>
      <c r="QIO136" s="7"/>
      <c r="QIP136" s="7"/>
      <c r="QIQ136" s="7"/>
      <c r="QIR136" s="7"/>
      <c r="QIS136" s="7"/>
      <c r="QIT136" s="7"/>
      <c r="QIU136" s="7"/>
      <c r="QIV136" s="7"/>
      <c r="QIW136" s="7"/>
      <c r="QIX136" s="7"/>
      <c r="QIY136" s="7"/>
      <c r="QIZ136" s="7"/>
      <c r="QJA136" s="7"/>
      <c r="QJB136" s="7"/>
      <c r="QJC136" s="7"/>
      <c r="QJD136" s="7"/>
      <c r="QJE136" s="7"/>
      <c r="QJF136" s="7"/>
      <c r="QJG136" s="7"/>
      <c r="QJH136" s="7"/>
      <c r="QJI136" s="7"/>
      <c r="QJJ136" s="7"/>
      <c r="QJK136" s="7"/>
      <c r="QJL136" s="7"/>
      <c r="QJM136" s="7"/>
      <c r="QJN136" s="7"/>
      <c r="QJO136" s="7"/>
      <c r="QJP136" s="7"/>
      <c r="QJQ136" s="7"/>
      <c r="QJR136" s="7"/>
      <c r="QJS136" s="7"/>
      <c r="QJT136" s="7"/>
      <c r="QJU136" s="7"/>
      <c r="QJV136" s="7"/>
      <c r="QJW136" s="7"/>
      <c r="QJX136" s="7"/>
      <c r="QJY136" s="7"/>
      <c r="QJZ136" s="7"/>
      <c r="QKA136" s="7"/>
      <c r="QKB136" s="7"/>
      <c r="QKC136" s="7"/>
      <c r="QKD136" s="7"/>
      <c r="QKE136" s="7"/>
      <c r="QKF136" s="7"/>
      <c r="QKG136" s="7"/>
      <c r="QKH136" s="7"/>
      <c r="QKI136" s="7"/>
      <c r="QKJ136" s="7"/>
      <c r="QKK136" s="7"/>
      <c r="QKL136" s="7"/>
      <c r="QKM136" s="7"/>
      <c r="QKN136" s="7"/>
      <c r="QKO136" s="7"/>
      <c r="QKP136" s="7"/>
      <c r="QKQ136" s="7"/>
      <c r="QKR136" s="7"/>
      <c r="QKS136" s="7"/>
      <c r="QKT136" s="7"/>
      <c r="QKU136" s="7"/>
      <c r="QKV136" s="7"/>
      <c r="QKW136" s="7"/>
      <c r="QKX136" s="7"/>
      <c r="QKY136" s="7"/>
      <c r="QKZ136" s="7"/>
      <c r="QLA136" s="7"/>
      <c r="QLB136" s="7"/>
      <c r="QLC136" s="7"/>
      <c r="QLD136" s="7"/>
      <c r="QLE136" s="7"/>
      <c r="QLF136" s="7"/>
      <c r="QLG136" s="7"/>
      <c r="QLH136" s="7"/>
      <c r="QLI136" s="7"/>
      <c r="QLJ136" s="7"/>
      <c r="QLK136" s="7"/>
      <c r="QLL136" s="7"/>
      <c r="QLM136" s="7"/>
      <c r="QLN136" s="7"/>
      <c r="QLO136" s="7"/>
      <c r="QLP136" s="7"/>
      <c r="QLQ136" s="7"/>
      <c r="QLR136" s="7"/>
      <c r="QLS136" s="7"/>
      <c r="QLT136" s="7"/>
      <c r="QLU136" s="7"/>
      <c r="QLV136" s="7"/>
      <c r="QLW136" s="7"/>
      <c r="QLX136" s="7"/>
      <c r="QLY136" s="7"/>
      <c r="QLZ136" s="7"/>
      <c r="QMA136" s="7"/>
      <c r="QMB136" s="7"/>
      <c r="QMC136" s="7"/>
      <c r="QMD136" s="7"/>
      <c r="QME136" s="7"/>
      <c r="QMF136" s="7"/>
      <c r="QMG136" s="7"/>
      <c r="QMH136" s="7"/>
      <c r="QMI136" s="7"/>
      <c r="QMJ136" s="7"/>
      <c r="QMK136" s="7"/>
      <c r="QML136" s="7"/>
      <c r="QMM136" s="7"/>
      <c r="QMN136" s="7"/>
      <c r="QMO136" s="7"/>
      <c r="QMP136" s="7"/>
      <c r="QMQ136" s="7"/>
      <c r="QMR136" s="7"/>
      <c r="QMS136" s="7"/>
      <c r="QMT136" s="7"/>
      <c r="QMU136" s="7"/>
      <c r="QMV136" s="7"/>
      <c r="QMW136" s="7"/>
      <c r="QMX136" s="7"/>
      <c r="QMY136" s="7"/>
      <c r="QMZ136" s="7"/>
      <c r="QNA136" s="7"/>
      <c r="QNB136" s="7"/>
      <c r="QNC136" s="7"/>
      <c r="QND136" s="7"/>
      <c r="QNE136" s="7"/>
      <c r="QNF136" s="7"/>
      <c r="QNG136" s="7"/>
      <c r="QNH136" s="7"/>
      <c r="QNI136" s="7"/>
      <c r="QNJ136" s="7"/>
      <c r="QNK136" s="7"/>
      <c r="QNL136" s="7"/>
      <c r="QNM136" s="7"/>
      <c r="QNN136" s="7"/>
      <c r="QNO136" s="7"/>
      <c r="QNP136" s="7"/>
      <c r="QNQ136" s="7"/>
      <c r="QNR136" s="7"/>
      <c r="QNS136" s="7"/>
      <c r="QNT136" s="7"/>
      <c r="QNU136" s="7"/>
      <c r="QNV136" s="7"/>
      <c r="QNW136" s="7"/>
      <c r="QNX136" s="7"/>
      <c r="QNY136" s="7"/>
      <c r="QNZ136" s="7"/>
      <c r="QOA136" s="7"/>
      <c r="QOB136" s="7"/>
      <c r="QOC136" s="7"/>
      <c r="QOD136" s="7"/>
      <c r="QOE136" s="7"/>
      <c r="QOF136" s="7"/>
      <c r="QOG136" s="7"/>
      <c r="QOH136" s="7"/>
      <c r="QOI136" s="7"/>
      <c r="QOJ136" s="7"/>
      <c r="QOK136" s="7"/>
      <c r="QOL136" s="7"/>
      <c r="QOM136" s="7"/>
      <c r="QON136" s="7"/>
      <c r="QOO136" s="7"/>
      <c r="QOP136" s="7"/>
      <c r="QOQ136" s="7"/>
      <c r="QOR136" s="7"/>
      <c r="QOS136" s="7"/>
      <c r="QOT136" s="7"/>
      <c r="QOU136" s="7"/>
      <c r="QOV136" s="7"/>
      <c r="QOW136" s="7"/>
      <c r="QOX136" s="7"/>
      <c r="QOY136" s="7"/>
      <c r="QOZ136" s="7"/>
      <c r="QPA136" s="7"/>
      <c r="QPB136" s="7"/>
      <c r="QPC136" s="7"/>
      <c r="QPD136" s="7"/>
      <c r="QPE136" s="7"/>
      <c r="QPF136" s="7"/>
      <c r="QPG136" s="7"/>
      <c r="QPH136" s="7"/>
      <c r="QPI136" s="7"/>
      <c r="QPJ136" s="7"/>
      <c r="QPK136" s="7"/>
      <c r="QPL136" s="7"/>
      <c r="QPM136" s="7"/>
      <c r="QPN136" s="7"/>
      <c r="QPO136" s="7"/>
      <c r="QPP136" s="7"/>
      <c r="QPQ136" s="7"/>
      <c r="QPR136" s="7"/>
      <c r="QPS136" s="7"/>
      <c r="QPT136" s="7"/>
      <c r="QPU136" s="7"/>
      <c r="QPV136" s="7"/>
      <c r="QPW136" s="7"/>
      <c r="QPX136" s="7"/>
      <c r="QPY136" s="7"/>
      <c r="QPZ136" s="7"/>
      <c r="QQA136" s="7"/>
      <c r="QQB136" s="7"/>
      <c r="QQC136" s="7"/>
      <c r="QQD136" s="7"/>
      <c r="QQE136" s="7"/>
      <c r="QQF136" s="7"/>
      <c r="QQG136" s="7"/>
      <c r="QQH136" s="7"/>
      <c r="QQI136" s="7"/>
      <c r="QQJ136" s="7"/>
      <c r="QQK136" s="7"/>
      <c r="QQL136" s="7"/>
      <c r="QQM136" s="7"/>
      <c r="QQN136" s="7"/>
      <c r="QQO136" s="7"/>
      <c r="QQP136" s="7"/>
      <c r="QQQ136" s="7"/>
      <c r="QQR136" s="7"/>
      <c r="QQS136" s="7"/>
      <c r="QQT136" s="7"/>
      <c r="QQU136" s="7"/>
      <c r="QQV136" s="7"/>
      <c r="QQW136" s="7"/>
      <c r="QQX136" s="7"/>
      <c r="QQY136" s="7"/>
      <c r="QQZ136" s="7"/>
      <c r="QRA136" s="7"/>
      <c r="QRB136" s="7"/>
      <c r="QRC136" s="7"/>
      <c r="QRD136" s="7"/>
      <c r="QRE136" s="7"/>
      <c r="QRF136" s="7"/>
      <c r="QRG136" s="7"/>
      <c r="QRH136" s="7"/>
      <c r="QRI136" s="7"/>
      <c r="QRJ136" s="7"/>
      <c r="QRK136" s="7"/>
      <c r="QRL136" s="7"/>
      <c r="QRM136" s="7"/>
      <c r="QRN136" s="7"/>
      <c r="QRO136" s="7"/>
      <c r="QRP136" s="7"/>
      <c r="QRQ136" s="7"/>
      <c r="QRR136" s="7"/>
      <c r="QRS136" s="7"/>
      <c r="QRT136" s="7"/>
      <c r="QRU136" s="7"/>
      <c r="QRV136" s="7"/>
      <c r="QRW136" s="7"/>
      <c r="QRX136" s="7"/>
      <c r="QRY136" s="7"/>
      <c r="QRZ136" s="7"/>
      <c r="QSA136" s="7"/>
      <c r="QSB136" s="7"/>
      <c r="QSC136" s="7"/>
      <c r="QSD136" s="7"/>
      <c r="QSE136" s="7"/>
      <c r="QSF136" s="7"/>
      <c r="QSG136" s="7"/>
      <c r="QSH136" s="7"/>
      <c r="QSI136" s="7"/>
      <c r="QSJ136" s="7"/>
      <c r="QSK136" s="7"/>
      <c r="QSL136" s="7"/>
      <c r="QSM136" s="7"/>
      <c r="QSN136" s="7"/>
      <c r="QSO136" s="7"/>
      <c r="QSP136" s="7"/>
      <c r="QSQ136" s="7"/>
      <c r="QSR136" s="7"/>
      <c r="QSS136" s="7"/>
      <c r="QST136" s="7"/>
      <c r="QSU136" s="7"/>
      <c r="QSV136" s="7"/>
      <c r="QSW136" s="7"/>
      <c r="QSX136" s="7"/>
      <c r="QSY136" s="7"/>
      <c r="QSZ136" s="7"/>
      <c r="QTA136" s="7"/>
      <c r="QTB136" s="7"/>
      <c r="QTC136" s="7"/>
      <c r="QTD136" s="7"/>
      <c r="QTE136" s="7"/>
      <c r="QTF136" s="7"/>
      <c r="QTG136" s="7"/>
      <c r="QTH136" s="7"/>
      <c r="QTI136" s="7"/>
      <c r="QTJ136" s="7"/>
      <c r="QTK136" s="7"/>
      <c r="QTL136" s="7"/>
      <c r="QTM136" s="7"/>
      <c r="QTN136" s="7"/>
      <c r="QTO136" s="7"/>
      <c r="QTP136" s="7"/>
      <c r="QTQ136" s="7"/>
      <c r="QTR136" s="7"/>
      <c r="QTS136" s="7"/>
      <c r="QTT136" s="7"/>
      <c r="QTU136" s="7"/>
      <c r="QTV136" s="7"/>
      <c r="QTW136" s="7"/>
      <c r="QTX136" s="7"/>
      <c r="QTY136" s="7"/>
      <c r="QTZ136" s="7"/>
      <c r="QUA136" s="7"/>
      <c r="QUB136" s="7"/>
      <c r="QUC136" s="7"/>
      <c r="QUD136" s="7"/>
      <c r="QUE136" s="7"/>
      <c r="QUF136" s="7"/>
      <c r="QUG136" s="7"/>
      <c r="QUH136" s="7"/>
      <c r="QUI136" s="7"/>
      <c r="QUJ136" s="7"/>
      <c r="QUK136" s="7"/>
      <c r="QUL136" s="7"/>
      <c r="QUM136" s="7"/>
      <c r="QUN136" s="7"/>
      <c r="QUO136" s="7"/>
      <c r="QUP136" s="7"/>
      <c r="QUQ136" s="7"/>
      <c r="QUR136" s="7"/>
      <c r="QUS136" s="7"/>
      <c r="QUT136" s="7"/>
      <c r="QUU136" s="7"/>
      <c r="QUV136" s="7"/>
      <c r="QUW136" s="7"/>
      <c r="QUX136" s="7"/>
      <c r="QUY136" s="7"/>
      <c r="QUZ136" s="7"/>
      <c r="QVA136" s="7"/>
      <c r="QVB136" s="7"/>
      <c r="QVC136" s="7"/>
      <c r="QVD136" s="7"/>
      <c r="QVE136" s="7"/>
      <c r="QVF136" s="7"/>
      <c r="QVG136" s="7"/>
      <c r="QVH136" s="7"/>
      <c r="QVI136" s="7"/>
      <c r="QVJ136" s="7"/>
      <c r="QVK136" s="7"/>
      <c r="QVL136" s="7"/>
      <c r="QVM136" s="7"/>
      <c r="QVN136" s="7"/>
      <c r="QVO136" s="7"/>
      <c r="QVP136" s="7"/>
      <c r="QVQ136" s="7"/>
      <c r="QVR136" s="7"/>
      <c r="QVS136" s="7"/>
      <c r="QVT136" s="7"/>
      <c r="QVU136" s="7"/>
      <c r="QVV136" s="7"/>
      <c r="QVW136" s="7"/>
      <c r="QVX136" s="7"/>
      <c r="QVY136" s="7"/>
      <c r="QVZ136" s="7"/>
      <c r="QWA136" s="7"/>
      <c r="QWB136" s="7"/>
      <c r="QWC136" s="7"/>
      <c r="QWD136" s="7"/>
      <c r="QWE136" s="7"/>
      <c r="QWF136" s="7"/>
      <c r="QWG136" s="7"/>
      <c r="QWH136" s="7"/>
      <c r="QWI136" s="7"/>
      <c r="QWJ136" s="7"/>
      <c r="QWK136" s="7"/>
      <c r="QWL136" s="7"/>
      <c r="QWM136" s="7"/>
      <c r="QWN136" s="7"/>
      <c r="QWO136" s="7"/>
      <c r="QWP136" s="7"/>
      <c r="QWQ136" s="7"/>
      <c r="QWR136" s="7"/>
      <c r="QWS136" s="7"/>
      <c r="QWT136" s="7"/>
      <c r="QWU136" s="7"/>
      <c r="QWV136" s="7"/>
      <c r="QWW136" s="7"/>
      <c r="QWX136" s="7"/>
      <c r="QWY136" s="7"/>
      <c r="QWZ136" s="7"/>
      <c r="QXA136" s="7"/>
      <c r="QXB136" s="7"/>
      <c r="QXC136" s="7"/>
      <c r="QXD136" s="7"/>
      <c r="QXE136" s="7"/>
      <c r="QXF136" s="7"/>
      <c r="QXG136" s="7"/>
      <c r="QXH136" s="7"/>
      <c r="QXI136" s="7"/>
      <c r="QXJ136" s="7"/>
      <c r="QXK136" s="7"/>
      <c r="QXL136" s="7"/>
      <c r="QXM136" s="7"/>
      <c r="QXN136" s="7"/>
      <c r="QXO136" s="7"/>
      <c r="QXP136" s="7"/>
      <c r="QXQ136" s="7"/>
      <c r="QXR136" s="7"/>
      <c r="QXS136" s="7"/>
      <c r="QXT136" s="7"/>
      <c r="QXU136" s="7"/>
      <c r="QXV136" s="7"/>
      <c r="QXW136" s="7"/>
      <c r="QXX136" s="7"/>
      <c r="QXY136" s="7"/>
      <c r="QXZ136" s="7"/>
      <c r="QYA136" s="7"/>
      <c r="QYB136" s="7"/>
      <c r="QYC136" s="7"/>
      <c r="QYD136" s="7"/>
      <c r="QYE136" s="7"/>
      <c r="QYF136" s="7"/>
      <c r="QYG136" s="7"/>
      <c r="QYH136" s="7"/>
      <c r="QYI136" s="7"/>
      <c r="QYJ136" s="7"/>
      <c r="QYK136" s="7"/>
      <c r="QYL136" s="7"/>
      <c r="QYM136" s="7"/>
      <c r="QYN136" s="7"/>
      <c r="QYO136" s="7"/>
      <c r="QYP136" s="7"/>
      <c r="QYQ136" s="7"/>
      <c r="QYR136" s="7"/>
      <c r="QYS136" s="7"/>
      <c r="QYT136" s="7"/>
      <c r="QYU136" s="7"/>
      <c r="QYV136" s="7"/>
      <c r="QYW136" s="7"/>
      <c r="QYX136" s="7"/>
      <c r="QYY136" s="7"/>
      <c r="QYZ136" s="7"/>
      <c r="QZA136" s="7"/>
      <c r="QZB136" s="7"/>
      <c r="QZC136" s="7"/>
      <c r="QZD136" s="7"/>
      <c r="QZE136" s="7"/>
      <c r="QZF136" s="7"/>
      <c r="QZG136" s="7"/>
      <c r="QZH136" s="7"/>
      <c r="QZI136" s="7"/>
      <c r="QZJ136" s="7"/>
      <c r="QZK136" s="7"/>
      <c r="QZL136" s="7"/>
      <c r="QZM136" s="7"/>
      <c r="QZN136" s="7"/>
      <c r="QZO136" s="7"/>
      <c r="QZP136" s="7"/>
      <c r="QZQ136" s="7"/>
      <c r="QZR136" s="7"/>
      <c r="QZS136" s="7"/>
      <c r="QZT136" s="7"/>
      <c r="QZU136" s="7"/>
      <c r="QZV136" s="7"/>
      <c r="QZW136" s="7"/>
      <c r="QZX136" s="7"/>
      <c r="QZY136" s="7"/>
      <c r="QZZ136" s="7"/>
      <c r="RAA136" s="7"/>
      <c r="RAB136" s="7"/>
      <c r="RAC136" s="7"/>
      <c r="RAD136" s="7"/>
      <c r="RAE136" s="7"/>
      <c r="RAF136" s="7"/>
      <c r="RAG136" s="7"/>
      <c r="RAH136" s="7"/>
      <c r="RAI136" s="7"/>
      <c r="RAJ136" s="7"/>
      <c r="RAK136" s="7"/>
      <c r="RAL136" s="7"/>
      <c r="RAM136" s="7"/>
      <c r="RAN136" s="7"/>
      <c r="RAO136" s="7"/>
      <c r="RAP136" s="7"/>
      <c r="RAQ136" s="7"/>
      <c r="RAR136" s="7"/>
      <c r="RAS136" s="7"/>
      <c r="RAT136" s="7"/>
      <c r="RAU136" s="7"/>
      <c r="RAV136" s="7"/>
      <c r="RAW136" s="7"/>
      <c r="RAX136" s="7"/>
      <c r="RAY136" s="7"/>
      <c r="RAZ136" s="7"/>
      <c r="RBA136" s="7"/>
      <c r="RBB136" s="7"/>
      <c r="RBC136" s="7"/>
      <c r="RBD136" s="7"/>
      <c r="RBE136" s="7"/>
      <c r="RBF136" s="7"/>
      <c r="RBG136" s="7"/>
      <c r="RBH136" s="7"/>
      <c r="RBI136" s="7"/>
      <c r="RBJ136" s="7"/>
      <c r="RBK136" s="7"/>
      <c r="RBL136" s="7"/>
      <c r="RBM136" s="7"/>
      <c r="RBN136" s="7"/>
      <c r="RBO136" s="7"/>
      <c r="RBP136" s="7"/>
      <c r="RBQ136" s="7"/>
      <c r="RBR136" s="7"/>
      <c r="RBS136" s="7"/>
      <c r="RBT136" s="7"/>
      <c r="RBU136" s="7"/>
      <c r="RBV136" s="7"/>
      <c r="RBW136" s="7"/>
      <c r="RBX136" s="7"/>
      <c r="RBY136" s="7"/>
      <c r="RBZ136" s="7"/>
      <c r="RCA136" s="7"/>
      <c r="RCB136" s="7"/>
      <c r="RCC136" s="7"/>
      <c r="RCD136" s="7"/>
      <c r="RCE136" s="7"/>
      <c r="RCF136" s="7"/>
      <c r="RCG136" s="7"/>
      <c r="RCH136" s="7"/>
      <c r="RCI136" s="7"/>
      <c r="RCJ136" s="7"/>
      <c r="RCK136" s="7"/>
      <c r="RCL136" s="7"/>
      <c r="RCM136" s="7"/>
      <c r="RCN136" s="7"/>
      <c r="RCO136" s="7"/>
      <c r="RCP136" s="7"/>
      <c r="RCQ136" s="7"/>
      <c r="RCR136" s="7"/>
      <c r="RCS136" s="7"/>
      <c r="RCT136" s="7"/>
      <c r="RCU136" s="7"/>
      <c r="RCV136" s="7"/>
      <c r="RCW136" s="7"/>
      <c r="RCX136" s="7"/>
      <c r="RCY136" s="7"/>
      <c r="RCZ136" s="7"/>
      <c r="RDA136" s="7"/>
      <c r="RDB136" s="7"/>
      <c r="RDC136" s="7"/>
      <c r="RDD136" s="7"/>
      <c r="RDE136" s="7"/>
      <c r="RDF136" s="7"/>
      <c r="RDG136" s="7"/>
      <c r="RDH136" s="7"/>
      <c r="RDI136" s="7"/>
      <c r="RDJ136" s="7"/>
      <c r="RDK136" s="7"/>
      <c r="RDL136" s="7"/>
      <c r="RDM136" s="7"/>
      <c r="RDN136" s="7"/>
      <c r="RDO136" s="7"/>
      <c r="RDP136" s="7"/>
      <c r="RDQ136" s="7"/>
      <c r="RDR136" s="7"/>
      <c r="RDS136" s="7"/>
      <c r="RDT136" s="7"/>
      <c r="RDU136" s="7"/>
      <c r="RDV136" s="7"/>
      <c r="RDW136" s="7"/>
      <c r="RDX136" s="7"/>
      <c r="RDY136" s="7"/>
      <c r="RDZ136" s="7"/>
      <c r="REA136" s="7"/>
      <c r="REB136" s="7"/>
      <c r="REC136" s="7"/>
      <c r="RED136" s="7"/>
      <c r="REE136" s="7"/>
      <c r="REF136" s="7"/>
      <c r="REG136" s="7"/>
      <c r="REH136" s="7"/>
      <c r="REI136" s="7"/>
      <c r="REJ136" s="7"/>
      <c r="REK136" s="7"/>
      <c r="REL136" s="7"/>
      <c r="REM136" s="7"/>
      <c r="REN136" s="7"/>
      <c r="REO136" s="7"/>
      <c r="REP136" s="7"/>
      <c r="REQ136" s="7"/>
      <c r="RER136" s="7"/>
      <c r="RES136" s="7"/>
      <c r="RET136" s="7"/>
      <c r="REU136" s="7"/>
      <c r="REV136" s="7"/>
      <c r="REW136" s="7"/>
      <c r="REX136" s="7"/>
      <c r="REY136" s="7"/>
      <c r="REZ136" s="7"/>
      <c r="RFA136" s="7"/>
      <c r="RFB136" s="7"/>
      <c r="RFC136" s="7"/>
      <c r="RFD136" s="7"/>
      <c r="RFE136" s="7"/>
      <c r="RFF136" s="7"/>
      <c r="RFG136" s="7"/>
      <c r="RFH136" s="7"/>
      <c r="RFI136" s="7"/>
      <c r="RFJ136" s="7"/>
      <c r="RFK136" s="7"/>
      <c r="RFL136" s="7"/>
      <c r="RFM136" s="7"/>
      <c r="RFN136" s="7"/>
      <c r="RFO136" s="7"/>
      <c r="RFP136" s="7"/>
      <c r="RFQ136" s="7"/>
      <c r="RFR136" s="7"/>
      <c r="RFS136" s="7"/>
      <c r="RFT136" s="7"/>
      <c r="RFU136" s="7"/>
      <c r="RFV136" s="7"/>
      <c r="RFW136" s="7"/>
      <c r="RFX136" s="7"/>
      <c r="RFY136" s="7"/>
      <c r="RFZ136" s="7"/>
      <c r="RGA136" s="7"/>
      <c r="RGB136" s="7"/>
      <c r="RGC136" s="7"/>
      <c r="RGD136" s="7"/>
      <c r="RGE136" s="7"/>
      <c r="RGF136" s="7"/>
      <c r="RGG136" s="7"/>
      <c r="RGH136" s="7"/>
      <c r="RGI136" s="7"/>
      <c r="RGJ136" s="7"/>
      <c r="RGK136" s="7"/>
      <c r="RGL136" s="7"/>
      <c r="RGM136" s="7"/>
      <c r="RGN136" s="7"/>
      <c r="RGO136" s="7"/>
      <c r="RGP136" s="7"/>
      <c r="RGQ136" s="7"/>
      <c r="RGR136" s="7"/>
      <c r="RGS136" s="7"/>
      <c r="RGT136" s="7"/>
      <c r="RGU136" s="7"/>
      <c r="RGV136" s="7"/>
      <c r="RGW136" s="7"/>
      <c r="RGX136" s="7"/>
      <c r="RGY136" s="7"/>
      <c r="RGZ136" s="7"/>
      <c r="RHA136" s="7"/>
      <c r="RHB136" s="7"/>
      <c r="RHC136" s="7"/>
      <c r="RHD136" s="7"/>
      <c r="RHE136" s="7"/>
      <c r="RHF136" s="7"/>
      <c r="RHG136" s="7"/>
      <c r="RHH136" s="7"/>
      <c r="RHI136" s="7"/>
      <c r="RHJ136" s="7"/>
      <c r="RHK136" s="7"/>
      <c r="RHL136" s="7"/>
      <c r="RHM136" s="7"/>
      <c r="RHN136" s="7"/>
      <c r="RHO136" s="7"/>
      <c r="RHP136" s="7"/>
      <c r="RHQ136" s="7"/>
      <c r="RHR136" s="7"/>
      <c r="RHS136" s="7"/>
      <c r="RHT136" s="7"/>
      <c r="RHU136" s="7"/>
      <c r="RHV136" s="7"/>
      <c r="RHW136" s="7"/>
      <c r="RHX136" s="7"/>
      <c r="RHY136" s="7"/>
      <c r="RHZ136" s="7"/>
      <c r="RIA136" s="7"/>
      <c r="RIB136" s="7"/>
      <c r="RIC136" s="7"/>
      <c r="RID136" s="7"/>
      <c r="RIE136" s="7"/>
      <c r="RIF136" s="7"/>
      <c r="RIG136" s="7"/>
      <c r="RIH136" s="7"/>
      <c r="RII136" s="7"/>
      <c r="RIJ136" s="7"/>
      <c r="RIK136" s="7"/>
      <c r="RIL136" s="7"/>
      <c r="RIM136" s="7"/>
      <c r="RIN136" s="7"/>
      <c r="RIO136" s="7"/>
      <c r="RIP136" s="7"/>
      <c r="RIQ136" s="7"/>
      <c r="RIR136" s="7"/>
      <c r="RIS136" s="7"/>
      <c r="RIT136" s="7"/>
      <c r="RIU136" s="7"/>
      <c r="RIV136" s="7"/>
      <c r="RIW136" s="7"/>
      <c r="RIX136" s="7"/>
      <c r="RIY136" s="7"/>
      <c r="RIZ136" s="7"/>
      <c r="RJA136" s="7"/>
      <c r="RJB136" s="7"/>
      <c r="RJC136" s="7"/>
      <c r="RJD136" s="7"/>
      <c r="RJE136" s="7"/>
      <c r="RJF136" s="7"/>
      <c r="RJG136" s="7"/>
      <c r="RJH136" s="7"/>
      <c r="RJI136" s="7"/>
      <c r="RJJ136" s="7"/>
      <c r="RJK136" s="7"/>
      <c r="RJL136" s="7"/>
      <c r="RJM136" s="7"/>
      <c r="RJN136" s="7"/>
      <c r="RJO136" s="7"/>
      <c r="RJP136" s="7"/>
      <c r="RJQ136" s="7"/>
      <c r="RJR136" s="7"/>
      <c r="RJS136" s="7"/>
      <c r="RJT136" s="7"/>
      <c r="RJU136" s="7"/>
      <c r="RJV136" s="7"/>
      <c r="RJW136" s="7"/>
      <c r="RJX136" s="7"/>
      <c r="RJY136" s="7"/>
      <c r="RJZ136" s="7"/>
      <c r="RKA136" s="7"/>
      <c r="RKB136" s="7"/>
      <c r="RKC136" s="7"/>
      <c r="RKD136" s="7"/>
      <c r="RKE136" s="7"/>
      <c r="RKF136" s="7"/>
      <c r="RKG136" s="7"/>
      <c r="RKH136" s="7"/>
      <c r="RKI136" s="7"/>
      <c r="RKJ136" s="7"/>
      <c r="RKK136" s="7"/>
      <c r="RKL136" s="7"/>
      <c r="RKM136" s="7"/>
      <c r="RKN136" s="7"/>
      <c r="RKO136" s="7"/>
      <c r="RKP136" s="7"/>
      <c r="RKQ136" s="7"/>
      <c r="RKR136" s="7"/>
      <c r="RKS136" s="7"/>
      <c r="RKT136" s="7"/>
      <c r="RKU136" s="7"/>
      <c r="RKV136" s="7"/>
      <c r="RKW136" s="7"/>
      <c r="RKX136" s="7"/>
      <c r="RKY136" s="7"/>
      <c r="RKZ136" s="7"/>
      <c r="RLA136" s="7"/>
      <c r="RLB136" s="7"/>
      <c r="RLC136" s="7"/>
      <c r="RLD136" s="7"/>
      <c r="RLE136" s="7"/>
      <c r="RLF136" s="7"/>
      <c r="RLG136" s="7"/>
      <c r="RLH136" s="7"/>
      <c r="RLI136" s="7"/>
      <c r="RLJ136" s="7"/>
      <c r="RLK136" s="7"/>
      <c r="RLL136" s="7"/>
      <c r="RLM136" s="7"/>
      <c r="RLN136" s="7"/>
      <c r="RLO136" s="7"/>
      <c r="RLP136" s="7"/>
      <c r="RLQ136" s="7"/>
      <c r="RLR136" s="7"/>
      <c r="RLS136" s="7"/>
      <c r="RLT136" s="7"/>
      <c r="RLU136" s="7"/>
      <c r="RLV136" s="7"/>
      <c r="RLW136" s="7"/>
      <c r="RLX136" s="7"/>
      <c r="RLY136" s="7"/>
      <c r="RLZ136" s="7"/>
      <c r="RMA136" s="7"/>
      <c r="RMB136" s="7"/>
      <c r="RMC136" s="7"/>
      <c r="RMD136" s="7"/>
      <c r="RME136" s="7"/>
      <c r="RMF136" s="7"/>
      <c r="RMG136" s="7"/>
      <c r="RMH136" s="7"/>
      <c r="RMI136" s="7"/>
      <c r="RMJ136" s="7"/>
      <c r="RMK136" s="7"/>
      <c r="RML136" s="7"/>
      <c r="RMM136" s="7"/>
      <c r="RMN136" s="7"/>
      <c r="RMO136" s="7"/>
      <c r="RMP136" s="7"/>
      <c r="RMQ136" s="7"/>
      <c r="RMR136" s="7"/>
      <c r="RMS136" s="7"/>
      <c r="RMT136" s="7"/>
      <c r="RMU136" s="7"/>
      <c r="RMV136" s="7"/>
      <c r="RMW136" s="7"/>
      <c r="RMX136" s="7"/>
      <c r="RMY136" s="7"/>
      <c r="RMZ136" s="7"/>
      <c r="RNA136" s="7"/>
      <c r="RNB136" s="7"/>
      <c r="RNC136" s="7"/>
      <c r="RND136" s="7"/>
      <c r="RNE136" s="7"/>
      <c r="RNF136" s="7"/>
      <c r="RNG136" s="7"/>
      <c r="RNH136" s="7"/>
      <c r="RNI136" s="7"/>
      <c r="RNJ136" s="7"/>
      <c r="RNK136" s="7"/>
      <c r="RNL136" s="7"/>
      <c r="RNM136" s="7"/>
      <c r="RNN136" s="7"/>
      <c r="RNO136" s="7"/>
      <c r="RNP136" s="7"/>
      <c r="RNQ136" s="7"/>
      <c r="RNR136" s="7"/>
      <c r="RNS136" s="7"/>
      <c r="RNT136" s="7"/>
      <c r="RNU136" s="7"/>
      <c r="RNV136" s="7"/>
      <c r="RNW136" s="7"/>
      <c r="RNX136" s="7"/>
      <c r="RNY136" s="7"/>
      <c r="RNZ136" s="7"/>
      <c r="ROA136" s="7"/>
      <c r="ROB136" s="7"/>
      <c r="ROC136" s="7"/>
      <c r="ROD136" s="7"/>
      <c r="ROE136" s="7"/>
      <c r="ROF136" s="7"/>
      <c r="ROG136" s="7"/>
      <c r="ROH136" s="7"/>
      <c r="ROI136" s="7"/>
      <c r="ROJ136" s="7"/>
      <c r="ROK136" s="7"/>
      <c r="ROL136" s="7"/>
      <c r="ROM136" s="7"/>
      <c r="RON136" s="7"/>
      <c r="ROO136" s="7"/>
      <c r="ROP136" s="7"/>
      <c r="ROQ136" s="7"/>
      <c r="ROR136" s="7"/>
      <c r="ROS136" s="7"/>
      <c r="ROT136" s="7"/>
      <c r="ROU136" s="7"/>
      <c r="ROV136" s="7"/>
      <c r="ROW136" s="7"/>
      <c r="ROX136" s="7"/>
      <c r="ROY136" s="7"/>
      <c r="ROZ136" s="7"/>
      <c r="RPA136" s="7"/>
      <c r="RPB136" s="7"/>
      <c r="RPC136" s="7"/>
      <c r="RPD136" s="7"/>
      <c r="RPE136" s="7"/>
      <c r="RPF136" s="7"/>
      <c r="RPG136" s="7"/>
      <c r="RPH136" s="7"/>
      <c r="RPI136" s="7"/>
      <c r="RPJ136" s="7"/>
      <c r="RPK136" s="7"/>
      <c r="RPL136" s="7"/>
      <c r="RPM136" s="7"/>
      <c r="RPN136" s="7"/>
      <c r="RPO136" s="7"/>
      <c r="RPP136" s="7"/>
      <c r="RPQ136" s="7"/>
      <c r="RPR136" s="7"/>
      <c r="RPS136" s="7"/>
      <c r="RPT136" s="7"/>
      <c r="RPU136" s="7"/>
      <c r="RPV136" s="7"/>
      <c r="RPW136" s="7"/>
      <c r="RPX136" s="7"/>
      <c r="RPY136" s="7"/>
      <c r="RPZ136" s="7"/>
      <c r="RQA136" s="7"/>
      <c r="RQB136" s="7"/>
      <c r="RQC136" s="7"/>
      <c r="RQD136" s="7"/>
      <c r="RQE136" s="7"/>
      <c r="RQF136" s="7"/>
      <c r="RQG136" s="7"/>
      <c r="RQH136" s="7"/>
      <c r="RQI136" s="7"/>
      <c r="RQJ136" s="7"/>
      <c r="RQK136" s="7"/>
      <c r="RQL136" s="7"/>
      <c r="RQM136" s="7"/>
      <c r="RQN136" s="7"/>
      <c r="RQO136" s="7"/>
      <c r="RQP136" s="7"/>
      <c r="RQQ136" s="7"/>
      <c r="RQR136" s="7"/>
      <c r="RQS136" s="7"/>
      <c r="RQT136" s="7"/>
      <c r="RQU136" s="7"/>
      <c r="RQV136" s="7"/>
      <c r="RQW136" s="7"/>
      <c r="RQX136" s="7"/>
      <c r="RQY136" s="7"/>
      <c r="RQZ136" s="7"/>
      <c r="RRA136" s="7"/>
      <c r="RRB136" s="7"/>
      <c r="RRC136" s="7"/>
      <c r="RRD136" s="7"/>
      <c r="RRE136" s="7"/>
      <c r="RRF136" s="7"/>
      <c r="RRG136" s="7"/>
      <c r="RRH136" s="7"/>
      <c r="RRI136" s="7"/>
      <c r="RRJ136" s="7"/>
      <c r="RRK136" s="7"/>
      <c r="RRL136" s="7"/>
      <c r="RRM136" s="7"/>
      <c r="RRN136" s="7"/>
      <c r="RRO136" s="7"/>
      <c r="RRP136" s="7"/>
      <c r="RRQ136" s="7"/>
      <c r="RRR136" s="7"/>
      <c r="RRS136" s="7"/>
      <c r="RRT136" s="7"/>
      <c r="RRU136" s="7"/>
      <c r="RRV136" s="7"/>
      <c r="RRW136" s="7"/>
      <c r="RRX136" s="7"/>
      <c r="RRY136" s="7"/>
      <c r="RRZ136" s="7"/>
      <c r="RSA136" s="7"/>
      <c r="RSB136" s="7"/>
      <c r="RSC136" s="7"/>
      <c r="RSD136" s="7"/>
      <c r="RSE136" s="7"/>
      <c r="RSF136" s="7"/>
      <c r="RSG136" s="7"/>
      <c r="RSH136" s="7"/>
      <c r="RSI136" s="7"/>
      <c r="RSJ136" s="7"/>
      <c r="RSK136" s="7"/>
      <c r="RSL136" s="7"/>
      <c r="RSM136" s="7"/>
      <c r="RSN136" s="7"/>
      <c r="RSO136" s="7"/>
      <c r="RSP136" s="7"/>
      <c r="RSQ136" s="7"/>
      <c r="RSR136" s="7"/>
      <c r="RSS136" s="7"/>
      <c r="RST136" s="7"/>
      <c r="RSU136" s="7"/>
      <c r="RSV136" s="7"/>
      <c r="RSW136" s="7"/>
      <c r="RSX136" s="7"/>
      <c r="RSY136" s="7"/>
      <c r="RSZ136" s="7"/>
      <c r="RTA136" s="7"/>
      <c r="RTB136" s="7"/>
      <c r="RTC136" s="7"/>
      <c r="RTD136" s="7"/>
      <c r="RTE136" s="7"/>
      <c r="RTF136" s="7"/>
      <c r="RTG136" s="7"/>
      <c r="RTH136" s="7"/>
      <c r="RTI136" s="7"/>
      <c r="RTJ136" s="7"/>
      <c r="RTK136" s="7"/>
      <c r="RTL136" s="7"/>
      <c r="RTM136" s="7"/>
      <c r="RTN136" s="7"/>
      <c r="RTO136" s="7"/>
      <c r="RTP136" s="7"/>
      <c r="RTQ136" s="7"/>
      <c r="RTR136" s="7"/>
      <c r="RTS136" s="7"/>
      <c r="RTT136" s="7"/>
      <c r="RTU136" s="7"/>
      <c r="RTV136" s="7"/>
      <c r="RTW136" s="7"/>
      <c r="RTX136" s="7"/>
      <c r="RTY136" s="7"/>
      <c r="RTZ136" s="7"/>
      <c r="RUA136" s="7"/>
      <c r="RUB136" s="7"/>
      <c r="RUC136" s="7"/>
      <c r="RUD136" s="7"/>
      <c r="RUE136" s="7"/>
      <c r="RUF136" s="7"/>
      <c r="RUG136" s="7"/>
      <c r="RUH136" s="7"/>
      <c r="RUI136" s="7"/>
      <c r="RUJ136" s="7"/>
      <c r="RUK136" s="7"/>
      <c r="RUL136" s="7"/>
      <c r="RUM136" s="7"/>
      <c r="RUN136" s="7"/>
      <c r="RUO136" s="7"/>
      <c r="RUP136" s="7"/>
      <c r="RUQ136" s="7"/>
      <c r="RUR136" s="7"/>
      <c r="RUS136" s="7"/>
      <c r="RUT136" s="7"/>
      <c r="RUU136" s="7"/>
      <c r="RUV136" s="7"/>
      <c r="RUW136" s="7"/>
      <c r="RUX136" s="7"/>
      <c r="RUY136" s="7"/>
      <c r="RUZ136" s="7"/>
      <c r="RVA136" s="7"/>
      <c r="RVB136" s="7"/>
      <c r="RVC136" s="7"/>
      <c r="RVD136" s="7"/>
      <c r="RVE136" s="7"/>
      <c r="RVF136" s="7"/>
      <c r="RVG136" s="7"/>
      <c r="RVH136" s="7"/>
      <c r="RVI136" s="7"/>
      <c r="RVJ136" s="7"/>
      <c r="RVK136" s="7"/>
      <c r="RVL136" s="7"/>
      <c r="RVM136" s="7"/>
      <c r="RVN136" s="7"/>
      <c r="RVO136" s="7"/>
      <c r="RVP136" s="7"/>
      <c r="RVQ136" s="7"/>
      <c r="RVR136" s="7"/>
      <c r="RVS136" s="7"/>
      <c r="RVT136" s="7"/>
      <c r="RVU136" s="7"/>
      <c r="RVV136" s="7"/>
      <c r="RVW136" s="7"/>
      <c r="RVX136" s="7"/>
      <c r="RVY136" s="7"/>
      <c r="RVZ136" s="7"/>
      <c r="RWA136" s="7"/>
      <c r="RWB136" s="7"/>
      <c r="RWC136" s="7"/>
      <c r="RWD136" s="7"/>
      <c r="RWE136" s="7"/>
      <c r="RWF136" s="7"/>
      <c r="RWG136" s="7"/>
      <c r="RWH136" s="7"/>
      <c r="RWI136" s="7"/>
      <c r="RWJ136" s="7"/>
      <c r="RWK136" s="7"/>
      <c r="RWL136" s="7"/>
      <c r="RWM136" s="7"/>
      <c r="RWN136" s="7"/>
      <c r="RWO136" s="7"/>
      <c r="RWP136" s="7"/>
      <c r="RWQ136" s="7"/>
      <c r="RWR136" s="7"/>
      <c r="RWS136" s="7"/>
      <c r="RWT136" s="7"/>
      <c r="RWU136" s="7"/>
      <c r="RWV136" s="7"/>
      <c r="RWW136" s="7"/>
      <c r="RWX136" s="7"/>
      <c r="RWY136" s="7"/>
      <c r="RWZ136" s="7"/>
      <c r="RXA136" s="7"/>
      <c r="RXB136" s="7"/>
      <c r="RXC136" s="7"/>
      <c r="RXD136" s="7"/>
      <c r="RXE136" s="7"/>
      <c r="RXF136" s="7"/>
      <c r="RXG136" s="7"/>
      <c r="RXH136" s="7"/>
      <c r="RXI136" s="7"/>
      <c r="RXJ136" s="7"/>
      <c r="RXK136" s="7"/>
      <c r="RXL136" s="7"/>
      <c r="RXM136" s="7"/>
      <c r="RXN136" s="7"/>
      <c r="RXO136" s="7"/>
      <c r="RXP136" s="7"/>
      <c r="RXQ136" s="7"/>
      <c r="RXR136" s="7"/>
      <c r="RXS136" s="7"/>
      <c r="RXT136" s="7"/>
      <c r="RXU136" s="7"/>
      <c r="RXV136" s="7"/>
      <c r="RXW136" s="7"/>
      <c r="RXX136" s="7"/>
      <c r="RXY136" s="7"/>
      <c r="RXZ136" s="7"/>
      <c r="RYA136" s="7"/>
      <c r="RYB136" s="7"/>
      <c r="RYC136" s="7"/>
      <c r="RYD136" s="7"/>
      <c r="RYE136" s="7"/>
      <c r="RYF136" s="7"/>
      <c r="RYG136" s="7"/>
      <c r="RYH136" s="7"/>
      <c r="RYI136" s="7"/>
      <c r="RYJ136" s="7"/>
      <c r="RYK136" s="7"/>
      <c r="RYL136" s="7"/>
      <c r="RYM136" s="7"/>
      <c r="RYN136" s="7"/>
      <c r="RYO136" s="7"/>
      <c r="RYP136" s="7"/>
      <c r="RYQ136" s="7"/>
      <c r="RYR136" s="7"/>
      <c r="RYS136" s="7"/>
      <c r="RYT136" s="7"/>
      <c r="RYU136" s="7"/>
      <c r="RYV136" s="7"/>
      <c r="RYW136" s="7"/>
      <c r="RYX136" s="7"/>
      <c r="RYY136" s="7"/>
      <c r="RYZ136" s="7"/>
      <c r="RZA136" s="7"/>
      <c r="RZB136" s="7"/>
      <c r="RZC136" s="7"/>
      <c r="RZD136" s="7"/>
      <c r="RZE136" s="7"/>
      <c r="RZF136" s="7"/>
      <c r="RZG136" s="7"/>
      <c r="RZH136" s="7"/>
      <c r="RZI136" s="7"/>
      <c r="RZJ136" s="7"/>
      <c r="RZK136" s="7"/>
      <c r="RZL136" s="7"/>
      <c r="RZM136" s="7"/>
      <c r="RZN136" s="7"/>
      <c r="RZO136" s="7"/>
      <c r="RZP136" s="7"/>
      <c r="RZQ136" s="7"/>
      <c r="RZR136" s="7"/>
      <c r="RZS136" s="7"/>
      <c r="RZT136" s="7"/>
      <c r="RZU136" s="7"/>
      <c r="RZV136" s="7"/>
      <c r="RZW136" s="7"/>
      <c r="RZX136" s="7"/>
      <c r="RZY136" s="7"/>
      <c r="RZZ136" s="7"/>
      <c r="SAA136" s="7"/>
      <c r="SAB136" s="7"/>
      <c r="SAC136" s="7"/>
      <c r="SAD136" s="7"/>
      <c r="SAE136" s="7"/>
      <c r="SAF136" s="7"/>
      <c r="SAG136" s="7"/>
      <c r="SAH136" s="7"/>
      <c r="SAI136" s="7"/>
      <c r="SAJ136" s="7"/>
      <c r="SAK136" s="7"/>
      <c r="SAL136" s="7"/>
      <c r="SAM136" s="7"/>
      <c r="SAN136" s="7"/>
      <c r="SAO136" s="7"/>
      <c r="SAP136" s="7"/>
      <c r="SAQ136" s="7"/>
      <c r="SAR136" s="7"/>
      <c r="SAS136" s="7"/>
      <c r="SAT136" s="7"/>
      <c r="SAU136" s="7"/>
      <c r="SAV136" s="7"/>
      <c r="SAW136" s="7"/>
      <c r="SAX136" s="7"/>
      <c r="SAY136" s="7"/>
      <c r="SAZ136" s="7"/>
      <c r="SBA136" s="7"/>
      <c r="SBB136" s="7"/>
      <c r="SBC136" s="7"/>
      <c r="SBD136" s="7"/>
      <c r="SBE136" s="7"/>
      <c r="SBF136" s="7"/>
      <c r="SBG136" s="7"/>
      <c r="SBH136" s="7"/>
      <c r="SBI136" s="7"/>
      <c r="SBJ136" s="7"/>
      <c r="SBK136" s="7"/>
      <c r="SBL136" s="7"/>
      <c r="SBM136" s="7"/>
      <c r="SBN136" s="7"/>
      <c r="SBO136" s="7"/>
      <c r="SBP136" s="7"/>
      <c r="SBQ136" s="7"/>
      <c r="SBR136" s="7"/>
      <c r="SBS136" s="7"/>
      <c r="SBT136" s="7"/>
      <c r="SBU136" s="7"/>
      <c r="SBV136" s="7"/>
      <c r="SBW136" s="7"/>
      <c r="SBX136" s="7"/>
      <c r="SBY136" s="7"/>
      <c r="SBZ136" s="7"/>
      <c r="SCA136" s="7"/>
      <c r="SCB136" s="7"/>
      <c r="SCC136" s="7"/>
      <c r="SCD136" s="7"/>
      <c r="SCE136" s="7"/>
      <c r="SCF136" s="7"/>
      <c r="SCG136" s="7"/>
      <c r="SCH136" s="7"/>
      <c r="SCI136" s="7"/>
      <c r="SCJ136" s="7"/>
      <c r="SCK136" s="7"/>
      <c r="SCL136" s="7"/>
      <c r="SCM136" s="7"/>
      <c r="SCN136" s="7"/>
      <c r="SCO136" s="7"/>
      <c r="SCP136" s="7"/>
      <c r="SCQ136" s="7"/>
      <c r="SCR136" s="7"/>
      <c r="SCS136" s="7"/>
      <c r="SCT136" s="7"/>
      <c r="SCU136" s="7"/>
      <c r="SCV136" s="7"/>
      <c r="SCW136" s="7"/>
      <c r="SCX136" s="7"/>
      <c r="SCY136" s="7"/>
      <c r="SCZ136" s="7"/>
      <c r="SDA136" s="7"/>
      <c r="SDB136" s="7"/>
      <c r="SDC136" s="7"/>
      <c r="SDD136" s="7"/>
      <c r="SDE136" s="7"/>
      <c r="SDF136" s="7"/>
      <c r="SDG136" s="7"/>
      <c r="SDH136" s="7"/>
      <c r="SDI136" s="7"/>
      <c r="SDJ136" s="7"/>
      <c r="SDK136" s="7"/>
      <c r="SDL136" s="7"/>
      <c r="SDM136" s="7"/>
      <c r="SDN136" s="7"/>
      <c r="SDO136" s="7"/>
      <c r="SDP136" s="7"/>
      <c r="SDQ136" s="7"/>
      <c r="SDR136" s="7"/>
      <c r="SDS136" s="7"/>
      <c r="SDT136" s="7"/>
      <c r="SDU136" s="7"/>
      <c r="SDV136" s="7"/>
      <c r="SDW136" s="7"/>
      <c r="SDX136" s="7"/>
      <c r="SDY136" s="7"/>
      <c r="SDZ136" s="7"/>
      <c r="SEA136" s="7"/>
      <c r="SEB136" s="7"/>
      <c r="SEC136" s="7"/>
      <c r="SED136" s="7"/>
      <c r="SEE136" s="7"/>
      <c r="SEF136" s="7"/>
      <c r="SEG136" s="7"/>
      <c r="SEH136" s="7"/>
      <c r="SEI136" s="7"/>
      <c r="SEJ136" s="7"/>
      <c r="SEK136" s="7"/>
      <c r="SEL136" s="7"/>
      <c r="SEM136" s="7"/>
      <c r="SEN136" s="7"/>
      <c r="SEO136" s="7"/>
      <c r="SEP136" s="7"/>
      <c r="SEQ136" s="7"/>
      <c r="SER136" s="7"/>
      <c r="SES136" s="7"/>
      <c r="SET136" s="7"/>
      <c r="SEU136" s="7"/>
      <c r="SEV136" s="7"/>
      <c r="SEW136" s="7"/>
      <c r="SEX136" s="7"/>
      <c r="SEY136" s="7"/>
      <c r="SEZ136" s="7"/>
      <c r="SFA136" s="7"/>
      <c r="SFB136" s="7"/>
      <c r="SFC136" s="7"/>
      <c r="SFD136" s="7"/>
      <c r="SFE136" s="7"/>
      <c r="SFF136" s="7"/>
      <c r="SFG136" s="7"/>
      <c r="SFH136" s="7"/>
      <c r="SFI136" s="7"/>
      <c r="SFJ136" s="7"/>
      <c r="SFK136" s="7"/>
      <c r="SFL136" s="7"/>
      <c r="SFM136" s="7"/>
      <c r="SFN136" s="7"/>
      <c r="SFO136" s="7"/>
      <c r="SFP136" s="7"/>
      <c r="SFQ136" s="7"/>
      <c r="SFR136" s="7"/>
      <c r="SFS136" s="7"/>
      <c r="SFT136" s="7"/>
      <c r="SFU136" s="7"/>
      <c r="SFV136" s="7"/>
      <c r="SFW136" s="7"/>
      <c r="SFX136" s="7"/>
      <c r="SFY136" s="7"/>
      <c r="SFZ136" s="7"/>
      <c r="SGA136" s="7"/>
      <c r="SGB136" s="7"/>
      <c r="SGC136" s="7"/>
      <c r="SGD136" s="7"/>
      <c r="SGE136" s="7"/>
      <c r="SGF136" s="7"/>
      <c r="SGG136" s="7"/>
      <c r="SGH136" s="7"/>
      <c r="SGI136" s="7"/>
      <c r="SGJ136" s="7"/>
      <c r="SGK136" s="7"/>
      <c r="SGL136" s="7"/>
      <c r="SGM136" s="7"/>
      <c r="SGN136" s="7"/>
      <c r="SGO136" s="7"/>
      <c r="SGP136" s="7"/>
      <c r="SGQ136" s="7"/>
      <c r="SGR136" s="7"/>
      <c r="SGS136" s="7"/>
      <c r="SGT136" s="7"/>
      <c r="SGU136" s="7"/>
      <c r="SGV136" s="7"/>
      <c r="SGW136" s="7"/>
      <c r="SGX136" s="7"/>
      <c r="SGY136" s="7"/>
      <c r="SGZ136" s="7"/>
      <c r="SHA136" s="7"/>
      <c r="SHB136" s="7"/>
      <c r="SHC136" s="7"/>
      <c r="SHD136" s="7"/>
      <c r="SHE136" s="7"/>
      <c r="SHF136" s="7"/>
      <c r="SHG136" s="7"/>
      <c r="SHH136" s="7"/>
      <c r="SHI136" s="7"/>
      <c r="SHJ136" s="7"/>
      <c r="SHK136" s="7"/>
      <c r="SHL136" s="7"/>
      <c r="SHM136" s="7"/>
      <c r="SHN136" s="7"/>
      <c r="SHO136" s="7"/>
      <c r="SHP136" s="7"/>
      <c r="SHQ136" s="7"/>
      <c r="SHR136" s="7"/>
      <c r="SHS136" s="7"/>
      <c r="SHT136" s="7"/>
      <c r="SHU136" s="7"/>
      <c r="SHV136" s="7"/>
      <c r="SHW136" s="7"/>
      <c r="SHX136" s="7"/>
      <c r="SHY136" s="7"/>
      <c r="SHZ136" s="7"/>
      <c r="SIA136" s="7"/>
      <c r="SIB136" s="7"/>
      <c r="SIC136" s="7"/>
      <c r="SID136" s="7"/>
      <c r="SIE136" s="7"/>
      <c r="SIF136" s="7"/>
      <c r="SIG136" s="7"/>
      <c r="SIH136" s="7"/>
      <c r="SII136" s="7"/>
      <c r="SIJ136" s="7"/>
      <c r="SIK136" s="7"/>
      <c r="SIL136" s="7"/>
      <c r="SIM136" s="7"/>
      <c r="SIN136" s="7"/>
      <c r="SIO136" s="7"/>
      <c r="SIP136" s="7"/>
      <c r="SIQ136" s="7"/>
      <c r="SIR136" s="7"/>
      <c r="SIS136" s="7"/>
      <c r="SIT136" s="7"/>
      <c r="SIU136" s="7"/>
      <c r="SIV136" s="7"/>
      <c r="SIW136" s="7"/>
      <c r="SIX136" s="7"/>
      <c r="SIY136" s="7"/>
      <c r="SIZ136" s="7"/>
      <c r="SJA136" s="7"/>
      <c r="SJB136" s="7"/>
      <c r="SJC136" s="7"/>
      <c r="SJD136" s="7"/>
      <c r="SJE136" s="7"/>
      <c r="SJF136" s="7"/>
      <c r="SJG136" s="7"/>
      <c r="SJH136" s="7"/>
      <c r="SJI136" s="7"/>
      <c r="SJJ136" s="7"/>
      <c r="SJK136" s="7"/>
      <c r="SJL136" s="7"/>
      <c r="SJM136" s="7"/>
      <c r="SJN136" s="7"/>
      <c r="SJO136" s="7"/>
      <c r="SJP136" s="7"/>
      <c r="SJQ136" s="7"/>
      <c r="SJR136" s="7"/>
      <c r="SJS136" s="7"/>
      <c r="SJT136" s="7"/>
      <c r="SJU136" s="7"/>
      <c r="SJV136" s="7"/>
      <c r="SJW136" s="7"/>
      <c r="SJX136" s="7"/>
      <c r="SJY136" s="7"/>
      <c r="SJZ136" s="7"/>
      <c r="SKA136" s="7"/>
      <c r="SKB136" s="7"/>
      <c r="SKC136" s="7"/>
      <c r="SKD136" s="7"/>
      <c r="SKE136" s="7"/>
      <c r="SKF136" s="7"/>
      <c r="SKG136" s="7"/>
      <c r="SKH136" s="7"/>
      <c r="SKI136" s="7"/>
      <c r="SKJ136" s="7"/>
      <c r="SKK136" s="7"/>
      <c r="SKL136" s="7"/>
      <c r="SKM136" s="7"/>
      <c r="SKN136" s="7"/>
      <c r="SKO136" s="7"/>
      <c r="SKP136" s="7"/>
      <c r="SKQ136" s="7"/>
      <c r="SKR136" s="7"/>
      <c r="SKS136" s="7"/>
      <c r="SKT136" s="7"/>
      <c r="SKU136" s="7"/>
      <c r="SKV136" s="7"/>
      <c r="SKW136" s="7"/>
      <c r="SKX136" s="7"/>
      <c r="SKY136" s="7"/>
      <c r="SKZ136" s="7"/>
      <c r="SLA136" s="7"/>
      <c r="SLB136" s="7"/>
      <c r="SLC136" s="7"/>
      <c r="SLD136" s="7"/>
      <c r="SLE136" s="7"/>
      <c r="SLF136" s="7"/>
      <c r="SLG136" s="7"/>
      <c r="SLH136" s="7"/>
      <c r="SLI136" s="7"/>
      <c r="SLJ136" s="7"/>
      <c r="SLK136" s="7"/>
      <c r="SLL136" s="7"/>
      <c r="SLM136" s="7"/>
      <c r="SLN136" s="7"/>
      <c r="SLO136" s="7"/>
      <c r="SLP136" s="7"/>
      <c r="SLQ136" s="7"/>
      <c r="SLR136" s="7"/>
      <c r="SLS136" s="7"/>
      <c r="SLT136" s="7"/>
      <c r="SLU136" s="7"/>
      <c r="SLV136" s="7"/>
      <c r="SLW136" s="7"/>
      <c r="SLX136" s="7"/>
      <c r="SLY136" s="7"/>
      <c r="SLZ136" s="7"/>
      <c r="SMA136" s="7"/>
      <c r="SMB136" s="7"/>
      <c r="SMC136" s="7"/>
      <c r="SMD136" s="7"/>
      <c r="SME136" s="7"/>
      <c r="SMF136" s="7"/>
      <c r="SMG136" s="7"/>
      <c r="SMH136" s="7"/>
      <c r="SMI136" s="7"/>
      <c r="SMJ136" s="7"/>
      <c r="SMK136" s="7"/>
      <c r="SML136" s="7"/>
      <c r="SMM136" s="7"/>
      <c r="SMN136" s="7"/>
      <c r="SMO136" s="7"/>
      <c r="SMP136" s="7"/>
      <c r="SMQ136" s="7"/>
      <c r="SMR136" s="7"/>
      <c r="SMS136" s="7"/>
      <c r="SMT136" s="7"/>
      <c r="SMU136" s="7"/>
      <c r="SMV136" s="7"/>
      <c r="SMW136" s="7"/>
      <c r="SMX136" s="7"/>
      <c r="SMY136" s="7"/>
      <c r="SMZ136" s="7"/>
      <c r="SNA136" s="7"/>
      <c r="SNB136" s="7"/>
      <c r="SNC136" s="7"/>
      <c r="SND136" s="7"/>
      <c r="SNE136" s="7"/>
      <c r="SNF136" s="7"/>
      <c r="SNG136" s="7"/>
      <c r="SNH136" s="7"/>
      <c r="SNI136" s="7"/>
      <c r="SNJ136" s="7"/>
      <c r="SNK136" s="7"/>
      <c r="SNL136" s="7"/>
      <c r="SNM136" s="7"/>
      <c r="SNN136" s="7"/>
      <c r="SNO136" s="7"/>
      <c r="SNP136" s="7"/>
      <c r="SNQ136" s="7"/>
      <c r="SNR136" s="7"/>
      <c r="SNS136" s="7"/>
      <c r="SNT136" s="7"/>
      <c r="SNU136" s="7"/>
      <c r="SNV136" s="7"/>
      <c r="SNW136" s="7"/>
      <c r="SNX136" s="7"/>
      <c r="SNY136" s="7"/>
      <c r="SNZ136" s="7"/>
      <c r="SOA136" s="7"/>
      <c r="SOB136" s="7"/>
      <c r="SOC136" s="7"/>
      <c r="SOD136" s="7"/>
      <c r="SOE136" s="7"/>
      <c r="SOF136" s="7"/>
      <c r="SOG136" s="7"/>
      <c r="SOH136" s="7"/>
      <c r="SOI136" s="7"/>
      <c r="SOJ136" s="7"/>
      <c r="SOK136" s="7"/>
      <c r="SOL136" s="7"/>
      <c r="SOM136" s="7"/>
      <c r="SON136" s="7"/>
      <c r="SOO136" s="7"/>
      <c r="SOP136" s="7"/>
      <c r="SOQ136" s="7"/>
      <c r="SOR136" s="7"/>
      <c r="SOS136" s="7"/>
      <c r="SOT136" s="7"/>
      <c r="SOU136" s="7"/>
      <c r="SOV136" s="7"/>
      <c r="SOW136" s="7"/>
      <c r="SOX136" s="7"/>
      <c r="SOY136" s="7"/>
      <c r="SOZ136" s="7"/>
      <c r="SPA136" s="7"/>
      <c r="SPB136" s="7"/>
      <c r="SPC136" s="7"/>
      <c r="SPD136" s="7"/>
      <c r="SPE136" s="7"/>
      <c r="SPF136" s="7"/>
      <c r="SPG136" s="7"/>
      <c r="SPH136" s="7"/>
      <c r="SPI136" s="7"/>
      <c r="SPJ136" s="7"/>
      <c r="SPK136" s="7"/>
      <c r="SPL136" s="7"/>
      <c r="SPM136" s="7"/>
      <c r="SPN136" s="7"/>
      <c r="SPO136" s="7"/>
      <c r="SPP136" s="7"/>
      <c r="SPQ136" s="7"/>
      <c r="SPR136" s="7"/>
      <c r="SPS136" s="7"/>
      <c r="SPT136" s="7"/>
      <c r="SPU136" s="7"/>
      <c r="SPV136" s="7"/>
      <c r="SPW136" s="7"/>
      <c r="SPX136" s="7"/>
      <c r="SPY136" s="7"/>
      <c r="SPZ136" s="7"/>
      <c r="SQA136" s="7"/>
      <c r="SQB136" s="7"/>
      <c r="SQC136" s="7"/>
      <c r="SQD136" s="7"/>
      <c r="SQE136" s="7"/>
      <c r="SQF136" s="7"/>
      <c r="SQG136" s="7"/>
      <c r="SQH136" s="7"/>
      <c r="SQI136" s="7"/>
      <c r="SQJ136" s="7"/>
      <c r="SQK136" s="7"/>
      <c r="SQL136" s="7"/>
      <c r="SQM136" s="7"/>
      <c r="SQN136" s="7"/>
      <c r="SQO136" s="7"/>
      <c r="SQP136" s="7"/>
      <c r="SQQ136" s="7"/>
      <c r="SQR136" s="7"/>
      <c r="SQS136" s="7"/>
      <c r="SQT136" s="7"/>
      <c r="SQU136" s="7"/>
      <c r="SQV136" s="7"/>
      <c r="SQW136" s="7"/>
      <c r="SQX136" s="7"/>
      <c r="SQY136" s="7"/>
      <c r="SQZ136" s="7"/>
      <c r="SRA136" s="7"/>
      <c r="SRB136" s="7"/>
      <c r="SRC136" s="7"/>
      <c r="SRD136" s="7"/>
      <c r="SRE136" s="7"/>
      <c r="SRF136" s="7"/>
      <c r="SRG136" s="7"/>
      <c r="SRH136" s="7"/>
      <c r="SRI136" s="7"/>
      <c r="SRJ136" s="7"/>
      <c r="SRK136" s="7"/>
      <c r="SRL136" s="7"/>
      <c r="SRM136" s="7"/>
      <c r="SRN136" s="7"/>
      <c r="SRO136" s="7"/>
      <c r="SRP136" s="7"/>
      <c r="SRQ136" s="7"/>
      <c r="SRR136" s="7"/>
      <c r="SRS136" s="7"/>
      <c r="SRT136" s="7"/>
      <c r="SRU136" s="7"/>
      <c r="SRV136" s="7"/>
      <c r="SRW136" s="7"/>
      <c r="SRX136" s="7"/>
      <c r="SRY136" s="7"/>
      <c r="SRZ136" s="7"/>
      <c r="SSA136" s="7"/>
      <c r="SSB136" s="7"/>
      <c r="SSC136" s="7"/>
      <c r="SSD136" s="7"/>
      <c r="SSE136" s="7"/>
      <c r="SSF136" s="7"/>
      <c r="SSG136" s="7"/>
      <c r="SSH136" s="7"/>
      <c r="SSI136" s="7"/>
      <c r="SSJ136" s="7"/>
      <c r="SSK136" s="7"/>
      <c r="SSL136" s="7"/>
      <c r="SSM136" s="7"/>
      <c r="SSN136" s="7"/>
      <c r="SSO136" s="7"/>
      <c r="SSP136" s="7"/>
      <c r="SSQ136" s="7"/>
      <c r="SSR136" s="7"/>
      <c r="SSS136" s="7"/>
      <c r="SST136" s="7"/>
      <c r="SSU136" s="7"/>
      <c r="SSV136" s="7"/>
      <c r="SSW136" s="7"/>
      <c r="SSX136" s="7"/>
      <c r="SSY136" s="7"/>
      <c r="SSZ136" s="7"/>
      <c r="STA136" s="7"/>
      <c r="STB136" s="7"/>
      <c r="STC136" s="7"/>
      <c r="STD136" s="7"/>
      <c r="STE136" s="7"/>
      <c r="STF136" s="7"/>
      <c r="STG136" s="7"/>
      <c r="STH136" s="7"/>
      <c r="STI136" s="7"/>
      <c r="STJ136" s="7"/>
      <c r="STK136" s="7"/>
      <c r="STL136" s="7"/>
      <c r="STM136" s="7"/>
      <c r="STN136" s="7"/>
      <c r="STO136" s="7"/>
      <c r="STP136" s="7"/>
      <c r="STQ136" s="7"/>
      <c r="STR136" s="7"/>
      <c r="STS136" s="7"/>
      <c r="STT136" s="7"/>
      <c r="STU136" s="7"/>
      <c r="STV136" s="7"/>
      <c r="STW136" s="7"/>
      <c r="STX136" s="7"/>
      <c r="STY136" s="7"/>
      <c r="STZ136" s="7"/>
      <c r="SUA136" s="7"/>
      <c r="SUB136" s="7"/>
      <c r="SUC136" s="7"/>
      <c r="SUD136" s="7"/>
      <c r="SUE136" s="7"/>
      <c r="SUF136" s="7"/>
      <c r="SUG136" s="7"/>
      <c r="SUH136" s="7"/>
      <c r="SUI136" s="7"/>
      <c r="SUJ136" s="7"/>
      <c r="SUK136" s="7"/>
      <c r="SUL136" s="7"/>
      <c r="SUM136" s="7"/>
      <c r="SUN136" s="7"/>
      <c r="SUO136" s="7"/>
      <c r="SUP136" s="7"/>
      <c r="SUQ136" s="7"/>
      <c r="SUR136" s="7"/>
      <c r="SUS136" s="7"/>
      <c r="SUT136" s="7"/>
      <c r="SUU136" s="7"/>
      <c r="SUV136" s="7"/>
      <c r="SUW136" s="7"/>
      <c r="SUX136" s="7"/>
      <c r="SUY136" s="7"/>
      <c r="SUZ136" s="7"/>
      <c r="SVA136" s="7"/>
      <c r="SVB136" s="7"/>
      <c r="SVC136" s="7"/>
      <c r="SVD136" s="7"/>
      <c r="SVE136" s="7"/>
      <c r="SVF136" s="7"/>
      <c r="SVG136" s="7"/>
      <c r="SVH136" s="7"/>
      <c r="SVI136" s="7"/>
      <c r="SVJ136" s="7"/>
      <c r="SVK136" s="7"/>
      <c r="SVL136" s="7"/>
      <c r="SVM136" s="7"/>
      <c r="SVN136" s="7"/>
      <c r="SVO136" s="7"/>
      <c r="SVP136" s="7"/>
      <c r="SVQ136" s="7"/>
      <c r="SVR136" s="7"/>
      <c r="SVS136" s="7"/>
      <c r="SVT136" s="7"/>
      <c r="SVU136" s="7"/>
      <c r="SVV136" s="7"/>
      <c r="SVW136" s="7"/>
      <c r="SVX136" s="7"/>
      <c r="SVY136" s="7"/>
      <c r="SVZ136" s="7"/>
      <c r="SWA136" s="7"/>
      <c r="SWB136" s="7"/>
      <c r="SWC136" s="7"/>
      <c r="SWD136" s="7"/>
      <c r="SWE136" s="7"/>
      <c r="SWF136" s="7"/>
      <c r="SWG136" s="7"/>
      <c r="SWH136" s="7"/>
      <c r="SWI136" s="7"/>
      <c r="SWJ136" s="7"/>
      <c r="SWK136" s="7"/>
      <c r="SWL136" s="7"/>
      <c r="SWM136" s="7"/>
      <c r="SWN136" s="7"/>
      <c r="SWO136" s="7"/>
      <c r="SWP136" s="7"/>
      <c r="SWQ136" s="7"/>
      <c r="SWR136" s="7"/>
      <c r="SWS136" s="7"/>
      <c r="SWT136" s="7"/>
      <c r="SWU136" s="7"/>
      <c r="SWV136" s="7"/>
      <c r="SWW136" s="7"/>
      <c r="SWX136" s="7"/>
      <c r="SWY136" s="7"/>
      <c r="SWZ136" s="7"/>
      <c r="SXA136" s="7"/>
      <c r="SXB136" s="7"/>
      <c r="SXC136" s="7"/>
      <c r="SXD136" s="7"/>
      <c r="SXE136" s="7"/>
      <c r="SXF136" s="7"/>
      <c r="SXG136" s="7"/>
      <c r="SXH136" s="7"/>
      <c r="SXI136" s="7"/>
      <c r="SXJ136" s="7"/>
      <c r="SXK136" s="7"/>
      <c r="SXL136" s="7"/>
      <c r="SXM136" s="7"/>
      <c r="SXN136" s="7"/>
      <c r="SXO136" s="7"/>
      <c r="SXP136" s="7"/>
      <c r="SXQ136" s="7"/>
      <c r="SXR136" s="7"/>
      <c r="SXS136" s="7"/>
      <c r="SXT136" s="7"/>
      <c r="SXU136" s="7"/>
      <c r="SXV136" s="7"/>
      <c r="SXW136" s="7"/>
      <c r="SXX136" s="7"/>
      <c r="SXY136" s="7"/>
      <c r="SXZ136" s="7"/>
      <c r="SYA136" s="7"/>
      <c r="SYB136" s="7"/>
      <c r="SYC136" s="7"/>
      <c r="SYD136" s="7"/>
      <c r="SYE136" s="7"/>
      <c r="SYF136" s="7"/>
      <c r="SYG136" s="7"/>
      <c r="SYH136" s="7"/>
      <c r="SYI136" s="7"/>
      <c r="SYJ136" s="7"/>
      <c r="SYK136" s="7"/>
      <c r="SYL136" s="7"/>
      <c r="SYM136" s="7"/>
      <c r="SYN136" s="7"/>
      <c r="SYO136" s="7"/>
      <c r="SYP136" s="7"/>
      <c r="SYQ136" s="7"/>
      <c r="SYR136" s="7"/>
      <c r="SYS136" s="7"/>
      <c r="SYT136" s="7"/>
      <c r="SYU136" s="7"/>
      <c r="SYV136" s="7"/>
      <c r="SYW136" s="7"/>
      <c r="SYX136" s="7"/>
      <c r="SYY136" s="7"/>
      <c r="SYZ136" s="7"/>
      <c r="SZA136" s="7"/>
      <c r="SZB136" s="7"/>
      <c r="SZC136" s="7"/>
      <c r="SZD136" s="7"/>
      <c r="SZE136" s="7"/>
      <c r="SZF136" s="7"/>
      <c r="SZG136" s="7"/>
      <c r="SZH136" s="7"/>
      <c r="SZI136" s="7"/>
      <c r="SZJ136" s="7"/>
      <c r="SZK136" s="7"/>
      <c r="SZL136" s="7"/>
      <c r="SZM136" s="7"/>
      <c r="SZN136" s="7"/>
      <c r="SZO136" s="7"/>
      <c r="SZP136" s="7"/>
      <c r="SZQ136" s="7"/>
      <c r="SZR136" s="7"/>
      <c r="SZS136" s="7"/>
      <c r="SZT136" s="7"/>
      <c r="SZU136" s="7"/>
      <c r="SZV136" s="7"/>
      <c r="SZW136" s="7"/>
      <c r="SZX136" s="7"/>
      <c r="SZY136" s="7"/>
      <c r="SZZ136" s="7"/>
      <c r="TAA136" s="7"/>
      <c r="TAB136" s="7"/>
      <c r="TAC136" s="7"/>
      <c r="TAD136" s="7"/>
      <c r="TAE136" s="7"/>
      <c r="TAF136" s="7"/>
      <c r="TAG136" s="7"/>
      <c r="TAH136" s="7"/>
      <c r="TAI136" s="7"/>
      <c r="TAJ136" s="7"/>
      <c r="TAK136" s="7"/>
      <c r="TAL136" s="7"/>
      <c r="TAM136" s="7"/>
      <c r="TAN136" s="7"/>
      <c r="TAO136" s="7"/>
      <c r="TAP136" s="7"/>
      <c r="TAQ136" s="7"/>
      <c r="TAR136" s="7"/>
      <c r="TAS136" s="7"/>
      <c r="TAT136" s="7"/>
      <c r="TAU136" s="7"/>
      <c r="TAV136" s="7"/>
      <c r="TAW136" s="7"/>
      <c r="TAX136" s="7"/>
      <c r="TAY136" s="7"/>
      <c r="TAZ136" s="7"/>
      <c r="TBA136" s="7"/>
      <c r="TBB136" s="7"/>
      <c r="TBC136" s="7"/>
      <c r="TBD136" s="7"/>
      <c r="TBE136" s="7"/>
      <c r="TBF136" s="7"/>
      <c r="TBG136" s="7"/>
      <c r="TBH136" s="7"/>
      <c r="TBI136" s="7"/>
      <c r="TBJ136" s="7"/>
      <c r="TBK136" s="7"/>
      <c r="TBL136" s="7"/>
      <c r="TBM136" s="7"/>
      <c r="TBN136" s="7"/>
      <c r="TBO136" s="7"/>
      <c r="TBP136" s="7"/>
      <c r="TBQ136" s="7"/>
      <c r="TBR136" s="7"/>
      <c r="TBS136" s="7"/>
      <c r="TBT136" s="7"/>
      <c r="TBU136" s="7"/>
      <c r="TBV136" s="7"/>
      <c r="TBW136" s="7"/>
      <c r="TBX136" s="7"/>
      <c r="TBY136" s="7"/>
      <c r="TBZ136" s="7"/>
      <c r="TCA136" s="7"/>
      <c r="TCB136" s="7"/>
      <c r="TCC136" s="7"/>
      <c r="TCD136" s="7"/>
      <c r="TCE136" s="7"/>
      <c r="TCF136" s="7"/>
      <c r="TCG136" s="7"/>
      <c r="TCH136" s="7"/>
      <c r="TCI136" s="7"/>
      <c r="TCJ136" s="7"/>
      <c r="TCK136" s="7"/>
      <c r="TCL136" s="7"/>
      <c r="TCM136" s="7"/>
      <c r="TCN136" s="7"/>
      <c r="TCO136" s="7"/>
      <c r="TCP136" s="7"/>
      <c r="TCQ136" s="7"/>
      <c r="TCR136" s="7"/>
      <c r="TCS136" s="7"/>
      <c r="TCT136" s="7"/>
      <c r="TCU136" s="7"/>
      <c r="TCV136" s="7"/>
      <c r="TCW136" s="7"/>
      <c r="TCX136" s="7"/>
      <c r="TCY136" s="7"/>
      <c r="TCZ136" s="7"/>
      <c r="TDA136" s="7"/>
      <c r="TDB136" s="7"/>
      <c r="TDC136" s="7"/>
      <c r="TDD136" s="7"/>
      <c r="TDE136" s="7"/>
      <c r="TDF136" s="7"/>
      <c r="TDG136" s="7"/>
      <c r="TDH136" s="7"/>
      <c r="TDI136" s="7"/>
      <c r="TDJ136" s="7"/>
      <c r="TDK136" s="7"/>
      <c r="TDL136" s="7"/>
      <c r="TDM136" s="7"/>
      <c r="TDN136" s="7"/>
      <c r="TDO136" s="7"/>
      <c r="TDP136" s="7"/>
      <c r="TDQ136" s="7"/>
      <c r="TDR136" s="7"/>
      <c r="TDS136" s="7"/>
      <c r="TDT136" s="7"/>
      <c r="TDU136" s="7"/>
      <c r="TDV136" s="7"/>
      <c r="TDW136" s="7"/>
      <c r="TDX136" s="7"/>
      <c r="TDY136" s="7"/>
      <c r="TDZ136" s="7"/>
      <c r="TEA136" s="7"/>
      <c r="TEB136" s="7"/>
      <c r="TEC136" s="7"/>
      <c r="TED136" s="7"/>
      <c r="TEE136" s="7"/>
      <c r="TEF136" s="7"/>
      <c r="TEG136" s="7"/>
      <c r="TEH136" s="7"/>
      <c r="TEI136" s="7"/>
      <c r="TEJ136" s="7"/>
      <c r="TEK136" s="7"/>
      <c r="TEL136" s="7"/>
      <c r="TEM136" s="7"/>
      <c r="TEN136" s="7"/>
      <c r="TEO136" s="7"/>
      <c r="TEP136" s="7"/>
      <c r="TEQ136" s="7"/>
      <c r="TER136" s="7"/>
      <c r="TES136" s="7"/>
      <c r="TET136" s="7"/>
      <c r="TEU136" s="7"/>
      <c r="TEV136" s="7"/>
      <c r="TEW136" s="7"/>
      <c r="TEX136" s="7"/>
      <c r="TEY136" s="7"/>
      <c r="TEZ136" s="7"/>
      <c r="TFA136" s="7"/>
      <c r="TFB136" s="7"/>
      <c r="TFC136" s="7"/>
      <c r="TFD136" s="7"/>
      <c r="TFE136" s="7"/>
      <c r="TFF136" s="7"/>
      <c r="TFG136" s="7"/>
      <c r="TFH136" s="7"/>
      <c r="TFI136" s="7"/>
      <c r="TFJ136" s="7"/>
      <c r="TFK136" s="7"/>
      <c r="TFL136" s="7"/>
      <c r="TFM136" s="7"/>
      <c r="TFN136" s="7"/>
      <c r="TFO136" s="7"/>
      <c r="TFP136" s="7"/>
      <c r="TFQ136" s="7"/>
      <c r="TFR136" s="7"/>
      <c r="TFS136" s="7"/>
      <c r="TFT136" s="7"/>
      <c r="TFU136" s="7"/>
      <c r="TFV136" s="7"/>
      <c r="TFW136" s="7"/>
      <c r="TFX136" s="7"/>
      <c r="TFY136" s="7"/>
      <c r="TFZ136" s="7"/>
      <c r="TGA136" s="7"/>
      <c r="TGB136" s="7"/>
      <c r="TGC136" s="7"/>
      <c r="TGD136" s="7"/>
      <c r="TGE136" s="7"/>
      <c r="TGF136" s="7"/>
      <c r="TGG136" s="7"/>
      <c r="TGH136" s="7"/>
      <c r="TGI136" s="7"/>
      <c r="TGJ136" s="7"/>
      <c r="TGK136" s="7"/>
      <c r="TGL136" s="7"/>
      <c r="TGM136" s="7"/>
      <c r="TGN136" s="7"/>
      <c r="TGO136" s="7"/>
      <c r="TGP136" s="7"/>
      <c r="TGQ136" s="7"/>
      <c r="TGR136" s="7"/>
      <c r="TGS136" s="7"/>
      <c r="TGT136" s="7"/>
      <c r="TGU136" s="7"/>
      <c r="TGV136" s="7"/>
      <c r="TGW136" s="7"/>
      <c r="TGX136" s="7"/>
      <c r="TGY136" s="7"/>
      <c r="TGZ136" s="7"/>
      <c r="THA136" s="7"/>
      <c r="THB136" s="7"/>
      <c r="THC136" s="7"/>
      <c r="THD136" s="7"/>
      <c r="THE136" s="7"/>
      <c r="THF136" s="7"/>
      <c r="THG136" s="7"/>
      <c r="THH136" s="7"/>
      <c r="THI136" s="7"/>
      <c r="THJ136" s="7"/>
      <c r="THK136" s="7"/>
      <c r="THL136" s="7"/>
      <c r="THM136" s="7"/>
      <c r="THN136" s="7"/>
      <c r="THO136" s="7"/>
      <c r="THP136" s="7"/>
      <c r="THQ136" s="7"/>
      <c r="THR136" s="7"/>
      <c r="THS136" s="7"/>
      <c r="THT136" s="7"/>
      <c r="THU136" s="7"/>
      <c r="THV136" s="7"/>
      <c r="THW136" s="7"/>
      <c r="THX136" s="7"/>
      <c r="THY136" s="7"/>
      <c r="THZ136" s="7"/>
      <c r="TIA136" s="7"/>
      <c r="TIB136" s="7"/>
      <c r="TIC136" s="7"/>
      <c r="TID136" s="7"/>
      <c r="TIE136" s="7"/>
      <c r="TIF136" s="7"/>
      <c r="TIG136" s="7"/>
      <c r="TIH136" s="7"/>
      <c r="TII136" s="7"/>
      <c r="TIJ136" s="7"/>
      <c r="TIK136" s="7"/>
      <c r="TIL136" s="7"/>
      <c r="TIM136" s="7"/>
      <c r="TIN136" s="7"/>
      <c r="TIO136" s="7"/>
      <c r="TIP136" s="7"/>
      <c r="TIQ136" s="7"/>
      <c r="TIR136" s="7"/>
      <c r="TIS136" s="7"/>
      <c r="TIT136" s="7"/>
      <c r="TIU136" s="7"/>
      <c r="TIV136" s="7"/>
      <c r="TIW136" s="7"/>
      <c r="TIX136" s="7"/>
      <c r="TIY136" s="7"/>
      <c r="TIZ136" s="7"/>
      <c r="TJA136" s="7"/>
      <c r="TJB136" s="7"/>
      <c r="TJC136" s="7"/>
      <c r="TJD136" s="7"/>
      <c r="TJE136" s="7"/>
      <c r="TJF136" s="7"/>
      <c r="TJG136" s="7"/>
      <c r="TJH136" s="7"/>
      <c r="TJI136" s="7"/>
      <c r="TJJ136" s="7"/>
      <c r="TJK136" s="7"/>
      <c r="TJL136" s="7"/>
      <c r="TJM136" s="7"/>
      <c r="TJN136" s="7"/>
      <c r="TJO136" s="7"/>
      <c r="TJP136" s="7"/>
      <c r="TJQ136" s="7"/>
      <c r="TJR136" s="7"/>
      <c r="TJS136" s="7"/>
      <c r="TJT136" s="7"/>
      <c r="TJU136" s="7"/>
      <c r="TJV136" s="7"/>
      <c r="TJW136" s="7"/>
      <c r="TJX136" s="7"/>
      <c r="TJY136" s="7"/>
      <c r="TJZ136" s="7"/>
      <c r="TKA136" s="7"/>
      <c r="TKB136" s="7"/>
      <c r="TKC136" s="7"/>
      <c r="TKD136" s="7"/>
      <c r="TKE136" s="7"/>
      <c r="TKF136" s="7"/>
      <c r="TKG136" s="7"/>
      <c r="TKH136" s="7"/>
      <c r="TKI136" s="7"/>
      <c r="TKJ136" s="7"/>
      <c r="TKK136" s="7"/>
      <c r="TKL136" s="7"/>
      <c r="TKM136" s="7"/>
      <c r="TKN136" s="7"/>
      <c r="TKO136" s="7"/>
      <c r="TKP136" s="7"/>
      <c r="TKQ136" s="7"/>
      <c r="TKR136" s="7"/>
      <c r="TKS136" s="7"/>
      <c r="TKT136" s="7"/>
      <c r="TKU136" s="7"/>
      <c r="TKV136" s="7"/>
      <c r="TKW136" s="7"/>
      <c r="TKX136" s="7"/>
      <c r="TKY136" s="7"/>
      <c r="TKZ136" s="7"/>
      <c r="TLA136" s="7"/>
      <c r="TLB136" s="7"/>
      <c r="TLC136" s="7"/>
      <c r="TLD136" s="7"/>
      <c r="TLE136" s="7"/>
      <c r="TLF136" s="7"/>
      <c r="TLG136" s="7"/>
      <c r="TLH136" s="7"/>
      <c r="TLI136" s="7"/>
      <c r="TLJ136" s="7"/>
      <c r="TLK136" s="7"/>
      <c r="TLL136" s="7"/>
      <c r="TLM136" s="7"/>
      <c r="TLN136" s="7"/>
      <c r="TLO136" s="7"/>
      <c r="TLP136" s="7"/>
      <c r="TLQ136" s="7"/>
      <c r="TLR136" s="7"/>
      <c r="TLS136" s="7"/>
      <c r="TLT136" s="7"/>
      <c r="TLU136" s="7"/>
      <c r="TLV136" s="7"/>
      <c r="TLW136" s="7"/>
      <c r="TLX136" s="7"/>
      <c r="TLY136" s="7"/>
      <c r="TLZ136" s="7"/>
      <c r="TMA136" s="7"/>
      <c r="TMB136" s="7"/>
      <c r="TMC136" s="7"/>
      <c r="TMD136" s="7"/>
      <c r="TME136" s="7"/>
      <c r="TMF136" s="7"/>
      <c r="TMG136" s="7"/>
      <c r="TMH136" s="7"/>
      <c r="TMI136" s="7"/>
      <c r="TMJ136" s="7"/>
      <c r="TMK136" s="7"/>
      <c r="TML136" s="7"/>
      <c r="TMM136" s="7"/>
      <c r="TMN136" s="7"/>
      <c r="TMO136" s="7"/>
      <c r="TMP136" s="7"/>
      <c r="TMQ136" s="7"/>
      <c r="TMR136" s="7"/>
      <c r="TMS136" s="7"/>
      <c r="TMT136" s="7"/>
      <c r="TMU136" s="7"/>
      <c r="TMV136" s="7"/>
      <c r="TMW136" s="7"/>
      <c r="TMX136" s="7"/>
      <c r="TMY136" s="7"/>
      <c r="TMZ136" s="7"/>
      <c r="TNA136" s="7"/>
      <c r="TNB136" s="7"/>
      <c r="TNC136" s="7"/>
      <c r="TND136" s="7"/>
      <c r="TNE136" s="7"/>
      <c r="TNF136" s="7"/>
      <c r="TNG136" s="7"/>
      <c r="TNH136" s="7"/>
      <c r="TNI136" s="7"/>
      <c r="TNJ136" s="7"/>
      <c r="TNK136" s="7"/>
      <c r="TNL136" s="7"/>
      <c r="TNM136" s="7"/>
      <c r="TNN136" s="7"/>
      <c r="TNO136" s="7"/>
      <c r="TNP136" s="7"/>
      <c r="TNQ136" s="7"/>
      <c r="TNR136" s="7"/>
      <c r="TNS136" s="7"/>
      <c r="TNT136" s="7"/>
      <c r="TNU136" s="7"/>
      <c r="TNV136" s="7"/>
      <c r="TNW136" s="7"/>
      <c r="TNX136" s="7"/>
      <c r="TNY136" s="7"/>
      <c r="TNZ136" s="7"/>
      <c r="TOA136" s="7"/>
      <c r="TOB136" s="7"/>
      <c r="TOC136" s="7"/>
      <c r="TOD136" s="7"/>
      <c r="TOE136" s="7"/>
      <c r="TOF136" s="7"/>
      <c r="TOG136" s="7"/>
      <c r="TOH136" s="7"/>
      <c r="TOI136" s="7"/>
      <c r="TOJ136" s="7"/>
      <c r="TOK136" s="7"/>
      <c r="TOL136" s="7"/>
      <c r="TOM136" s="7"/>
      <c r="TON136" s="7"/>
      <c r="TOO136" s="7"/>
      <c r="TOP136" s="7"/>
      <c r="TOQ136" s="7"/>
      <c r="TOR136" s="7"/>
      <c r="TOS136" s="7"/>
      <c r="TOT136" s="7"/>
      <c r="TOU136" s="7"/>
      <c r="TOV136" s="7"/>
      <c r="TOW136" s="7"/>
      <c r="TOX136" s="7"/>
      <c r="TOY136" s="7"/>
      <c r="TOZ136" s="7"/>
      <c r="TPA136" s="7"/>
      <c r="TPB136" s="7"/>
      <c r="TPC136" s="7"/>
      <c r="TPD136" s="7"/>
      <c r="TPE136" s="7"/>
      <c r="TPF136" s="7"/>
      <c r="TPG136" s="7"/>
      <c r="TPH136" s="7"/>
      <c r="TPI136" s="7"/>
      <c r="TPJ136" s="7"/>
      <c r="TPK136" s="7"/>
      <c r="TPL136" s="7"/>
      <c r="TPM136" s="7"/>
      <c r="TPN136" s="7"/>
      <c r="TPO136" s="7"/>
      <c r="TPP136" s="7"/>
      <c r="TPQ136" s="7"/>
      <c r="TPR136" s="7"/>
      <c r="TPS136" s="7"/>
      <c r="TPT136" s="7"/>
      <c r="TPU136" s="7"/>
      <c r="TPV136" s="7"/>
      <c r="TPW136" s="7"/>
      <c r="TPX136" s="7"/>
      <c r="TPY136" s="7"/>
      <c r="TPZ136" s="7"/>
      <c r="TQA136" s="7"/>
      <c r="TQB136" s="7"/>
      <c r="TQC136" s="7"/>
      <c r="TQD136" s="7"/>
      <c r="TQE136" s="7"/>
      <c r="TQF136" s="7"/>
      <c r="TQG136" s="7"/>
      <c r="TQH136" s="7"/>
      <c r="TQI136" s="7"/>
      <c r="TQJ136" s="7"/>
      <c r="TQK136" s="7"/>
      <c r="TQL136" s="7"/>
      <c r="TQM136" s="7"/>
      <c r="TQN136" s="7"/>
      <c r="TQO136" s="7"/>
      <c r="TQP136" s="7"/>
      <c r="TQQ136" s="7"/>
      <c r="TQR136" s="7"/>
      <c r="TQS136" s="7"/>
      <c r="TQT136" s="7"/>
      <c r="TQU136" s="7"/>
      <c r="TQV136" s="7"/>
      <c r="TQW136" s="7"/>
      <c r="TQX136" s="7"/>
      <c r="TQY136" s="7"/>
      <c r="TQZ136" s="7"/>
      <c r="TRA136" s="7"/>
      <c r="TRB136" s="7"/>
      <c r="TRC136" s="7"/>
      <c r="TRD136" s="7"/>
      <c r="TRE136" s="7"/>
      <c r="TRF136" s="7"/>
      <c r="TRG136" s="7"/>
      <c r="TRH136" s="7"/>
      <c r="TRI136" s="7"/>
      <c r="TRJ136" s="7"/>
      <c r="TRK136" s="7"/>
      <c r="TRL136" s="7"/>
      <c r="TRM136" s="7"/>
      <c r="TRN136" s="7"/>
      <c r="TRO136" s="7"/>
      <c r="TRP136" s="7"/>
      <c r="TRQ136" s="7"/>
      <c r="TRR136" s="7"/>
      <c r="TRS136" s="7"/>
      <c r="TRT136" s="7"/>
      <c r="TRU136" s="7"/>
      <c r="TRV136" s="7"/>
      <c r="TRW136" s="7"/>
      <c r="TRX136" s="7"/>
      <c r="TRY136" s="7"/>
      <c r="TRZ136" s="7"/>
      <c r="TSA136" s="7"/>
      <c r="TSB136" s="7"/>
      <c r="TSC136" s="7"/>
      <c r="TSD136" s="7"/>
      <c r="TSE136" s="7"/>
      <c r="TSF136" s="7"/>
      <c r="TSG136" s="7"/>
      <c r="TSH136" s="7"/>
      <c r="TSI136" s="7"/>
      <c r="TSJ136" s="7"/>
      <c r="TSK136" s="7"/>
      <c r="TSL136" s="7"/>
      <c r="TSM136" s="7"/>
      <c r="TSN136" s="7"/>
      <c r="TSO136" s="7"/>
      <c r="TSP136" s="7"/>
      <c r="TSQ136" s="7"/>
      <c r="TSR136" s="7"/>
      <c r="TSS136" s="7"/>
      <c r="TST136" s="7"/>
      <c r="TSU136" s="7"/>
      <c r="TSV136" s="7"/>
      <c r="TSW136" s="7"/>
      <c r="TSX136" s="7"/>
      <c r="TSY136" s="7"/>
      <c r="TSZ136" s="7"/>
      <c r="TTA136" s="7"/>
      <c r="TTB136" s="7"/>
      <c r="TTC136" s="7"/>
      <c r="TTD136" s="7"/>
      <c r="TTE136" s="7"/>
      <c r="TTF136" s="7"/>
      <c r="TTG136" s="7"/>
      <c r="TTH136" s="7"/>
      <c r="TTI136" s="7"/>
      <c r="TTJ136" s="7"/>
      <c r="TTK136" s="7"/>
      <c r="TTL136" s="7"/>
      <c r="TTM136" s="7"/>
      <c r="TTN136" s="7"/>
      <c r="TTO136" s="7"/>
      <c r="TTP136" s="7"/>
      <c r="TTQ136" s="7"/>
      <c r="TTR136" s="7"/>
      <c r="TTS136" s="7"/>
      <c r="TTT136" s="7"/>
      <c r="TTU136" s="7"/>
      <c r="TTV136" s="7"/>
      <c r="TTW136" s="7"/>
      <c r="TTX136" s="7"/>
      <c r="TTY136" s="7"/>
      <c r="TTZ136" s="7"/>
      <c r="TUA136" s="7"/>
      <c r="TUB136" s="7"/>
      <c r="TUC136" s="7"/>
      <c r="TUD136" s="7"/>
      <c r="TUE136" s="7"/>
      <c r="TUF136" s="7"/>
      <c r="TUG136" s="7"/>
      <c r="TUH136" s="7"/>
      <c r="TUI136" s="7"/>
      <c r="TUJ136" s="7"/>
      <c r="TUK136" s="7"/>
      <c r="TUL136" s="7"/>
      <c r="TUM136" s="7"/>
      <c r="TUN136" s="7"/>
      <c r="TUO136" s="7"/>
      <c r="TUP136" s="7"/>
      <c r="TUQ136" s="7"/>
      <c r="TUR136" s="7"/>
      <c r="TUS136" s="7"/>
      <c r="TUT136" s="7"/>
      <c r="TUU136" s="7"/>
      <c r="TUV136" s="7"/>
      <c r="TUW136" s="7"/>
      <c r="TUX136" s="7"/>
      <c r="TUY136" s="7"/>
      <c r="TUZ136" s="7"/>
      <c r="TVA136" s="7"/>
      <c r="TVB136" s="7"/>
      <c r="TVC136" s="7"/>
      <c r="TVD136" s="7"/>
      <c r="TVE136" s="7"/>
      <c r="TVF136" s="7"/>
      <c r="TVG136" s="7"/>
      <c r="TVH136" s="7"/>
      <c r="TVI136" s="7"/>
      <c r="TVJ136" s="7"/>
      <c r="TVK136" s="7"/>
      <c r="TVL136" s="7"/>
      <c r="TVM136" s="7"/>
      <c r="TVN136" s="7"/>
      <c r="TVO136" s="7"/>
      <c r="TVP136" s="7"/>
      <c r="TVQ136" s="7"/>
      <c r="TVR136" s="7"/>
      <c r="TVS136" s="7"/>
      <c r="TVT136" s="7"/>
      <c r="TVU136" s="7"/>
      <c r="TVV136" s="7"/>
      <c r="TVW136" s="7"/>
      <c r="TVX136" s="7"/>
      <c r="TVY136" s="7"/>
      <c r="TVZ136" s="7"/>
      <c r="TWA136" s="7"/>
      <c r="TWB136" s="7"/>
      <c r="TWC136" s="7"/>
      <c r="TWD136" s="7"/>
      <c r="TWE136" s="7"/>
      <c r="TWF136" s="7"/>
      <c r="TWG136" s="7"/>
      <c r="TWH136" s="7"/>
      <c r="TWI136" s="7"/>
      <c r="TWJ136" s="7"/>
      <c r="TWK136" s="7"/>
      <c r="TWL136" s="7"/>
      <c r="TWM136" s="7"/>
      <c r="TWN136" s="7"/>
      <c r="TWO136" s="7"/>
      <c r="TWP136" s="7"/>
      <c r="TWQ136" s="7"/>
      <c r="TWR136" s="7"/>
      <c r="TWS136" s="7"/>
      <c r="TWT136" s="7"/>
      <c r="TWU136" s="7"/>
      <c r="TWV136" s="7"/>
      <c r="TWW136" s="7"/>
      <c r="TWX136" s="7"/>
      <c r="TWY136" s="7"/>
      <c r="TWZ136" s="7"/>
      <c r="TXA136" s="7"/>
      <c r="TXB136" s="7"/>
      <c r="TXC136" s="7"/>
      <c r="TXD136" s="7"/>
      <c r="TXE136" s="7"/>
      <c r="TXF136" s="7"/>
      <c r="TXG136" s="7"/>
      <c r="TXH136" s="7"/>
      <c r="TXI136" s="7"/>
      <c r="TXJ136" s="7"/>
      <c r="TXK136" s="7"/>
      <c r="TXL136" s="7"/>
      <c r="TXM136" s="7"/>
      <c r="TXN136" s="7"/>
      <c r="TXO136" s="7"/>
      <c r="TXP136" s="7"/>
      <c r="TXQ136" s="7"/>
      <c r="TXR136" s="7"/>
      <c r="TXS136" s="7"/>
      <c r="TXT136" s="7"/>
      <c r="TXU136" s="7"/>
      <c r="TXV136" s="7"/>
      <c r="TXW136" s="7"/>
      <c r="TXX136" s="7"/>
      <c r="TXY136" s="7"/>
      <c r="TXZ136" s="7"/>
      <c r="TYA136" s="7"/>
      <c r="TYB136" s="7"/>
      <c r="TYC136" s="7"/>
      <c r="TYD136" s="7"/>
      <c r="TYE136" s="7"/>
      <c r="TYF136" s="7"/>
      <c r="TYG136" s="7"/>
      <c r="TYH136" s="7"/>
      <c r="TYI136" s="7"/>
      <c r="TYJ136" s="7"/>
      <c r="TYK136" s="7"/>
      <c r="TYL136" s="7"/>
      <c r="TYM136" s="7"/>
      <c r="TYN136" s="7"/>
      <c r="TYO136" s="7"/>
      <c r="TYP136" s="7"/>
      <c r="TYQ136" s="7"/>
      <c r="TYR136" s="7"/>
      <c r="TYS136" s="7"/>
      <c r="TYT136" s="7"/>
      <c r="TYU136" s="7"/>
      <c r="TYV136" s="7"/>
      <c r="TYW136" s="7"/>
      <c r="TYX136" s="7"/>
      <c r="TYY136" s="7"/>
      <c r="TYZ136" s="7"/>
      <c r="TZA136" s="7"/>
      <c r="TZB136" s="7"/>
      <c r="TZC136" s="7"/>
      <c r="TZD136" s="7"/>
      <c r="TZE136" s="7"/>
      <c r="TZF136" s="7"/>
      <c r="TZG136" s="7"/>
      <c r="TZH136" s="7"/>
      <c r="TZI136" s="7"/>
      <c r="TZJ136" s="7"/>
      <c r="TZK136" s="7"/>
      <c r="TZL136" s="7"/>
      <c r="TZM136" s="7"/>
      <c r="TZN136" s="7"/>
      <c r="TZO136" s="7"/>
      <c r="TZP136" s="7"/>
      <c r="TZQ136" s="7"/>
      <c r="TZR136" s="7"/>
      <c r="TZS136" s="7"/>
      <c r="TZT136" s="7"/>
      <c r="TZU136" s="7"/>
      <c r="TZV136" s="7"/>
      <c r="TZW136" s="7"/>
      <c r="TZX136" s="7"/>
      <c r="TZY136" s="7"/>
      <c r="TZZ136" s="7"/>
      <c r="UAA136" s="7"/>
      <c r="UAB136" s="7"/>
      <c r="UAC136" s="7"/>
      <c r="UAD136" s="7"/>
      <c r="UAE136" s="7"/>
      <c r="UAF136" s="7"/>
      <c r="UAG136" s="7"/>
      <c r="UAH136" s="7"/>
      <c r="UAI136" s="7"/>
      <c r="UAJ136" s="7"/>
      <c r="UAK136" s="7"/>
      <c r="UAL136" s="7"/>
      <c r="UAM136" s="7"/>
      <c r="UAN136" s="7"/>
      <c r="UAO136" s="7"/>
      <c r="UAP136" s="7"/>
      <c r="UAQ136" s="7"/>
      <c r="UAR136" s="7"/>
      <c r="UAS136" s="7"/>
      <c r="UAT136" s="7"/>
      <c r="UAU136" s="7"/>
      <c r="UAV136" s="7"/>
      <c r="UAW136" s="7"/>
      <c r="UAX136" s="7"/>
      <c r="UAY136" s="7"/>
      <c r="UAZ136" s="7"/>
      <c r="UBA136" s="7"/>
      <c r="UBB136" s="7"/>
      <c r="UBC136" s="7"/>
      <c r="UBD136" s="7"/>
      <c r="UBE136" s="7"/>
      <c r="UBF136" s="7"/>
      <c r="UBG136" s="7"/>
      <c r="UBH136" s="7"/>
      <c r="UBI136" s="7"/>
      <c r="UBJ136" s="7"/>
      <c r="UBK136" s="7"/>
      <c r="UBL136" s="7"/>
      <c r="UBM136" s="7"/>
      <c r="UBN136" s="7"/>
      <c r="UBO136" s="7"/>
      <c r="UBP136" s="7"/>
      <c r="UBQ136" s="7"/>
      <c r="UBR136" s="7"/>
      <c r="UBS136" s="7"/>
      <c r="UBT136" s="7"/>
      <c r="UBU136" s="7"/>
      <c r="UBV136" s="7"/>
      <c r="UBW136" s="7"/>
      <c r="UBX136" s="7"/>
      <c r="UBY136" s="7"/>
      <c r="UBZ136" s="7"/>
      <c r="UCA136" s="7"/>
      <c r="UCB136" s="7"/>
      <c r="UCC136" s="7"/>
      <c r="UCD136" s="7"/>
      <c r="UCE136" s="7"/>
      <c r="UCF136" s="7"/>
      <c r="UCG136" s="7"/>
      <c r="UCH136" s="7"/>
      <c r="UCI136" s="7"/>
      <c r="UCJ136" s="7"/>
      <c r="UCK136" s="7"/>
      <c r="UCL136" s="7"/>
      <c r="UCM136" s="7"/>
      <c r="UCN136" s="7"/>
      <c r="UCO136" s="7"/>
      <c r="UCP136" s="7"/>
      <c r="UCQ136" s="7"/>
      <c r="UCR136" s="7"/>
      <c r="UCS136" s="7"/>
      <c r="UCT136" s="7"/>
      <c r="UCU136" s="7"/>
      <c r="UCV136" s="7"/>
      <c r="UCW136" s="7"/>
      <c r="UCX136" s="7"/>
      <c r="UCY136" s="7"/>
      <c r="UCZ136" s="7"/>
      <c r="UDA136" s="7"/>
      <c r="UDB136" s="7"/>
      <c r="UDC136" s="7"/>
      <c r="UDD136" s="7"/>
      <c r="UDE136" s="7"/>
      <c r="UDF136" s="7"/>
      <c r="UDG136" s="7"/>
      <c r="UDH136" s="7"/>
      <c r="UDI136" s="7"/>
      <c r="UDJ136" s="7"/>
      <c r="UDK136" s="7"/>
      <c r="UDL136" s="7"/>
      <c r="UDM136" s="7"/>
      <c r="UDN136" s="7"/>
      <c r="UDO136" s="7"/>
      <c r="UDP136" s="7"/>
      <c r="UDQ136" s="7"/>
      <c r="UDR136" s="7"/>
      <c r="UDS136" s="7"/>
      <c r="UDT136" s="7"/>
      <c r="UDU136" s="7"/>
      <c r="UDV136" s="7"/>
      <c r="UDW136" s="7"/>
      <c r="UDX136" s="7"/>
      <c r="UDY136" s="7"/>
      <c r="UDZ136" s="7"/>
      <c r="UEA136" s="7"/>
      <c r="UEB136" s="7"/>
      <c r="UEC136" s="7"/>
      <c r="UED136" s="7"/>
      <c r="UEE136" s="7"/>
      <c r="UEF136" s="7"/>
      <c r="UEG136" s="7"/>
      <c r="UEH136" s="7"/>
      <c r="UEI136" s="7"/>
      <c r="UEJ136" s="7"/>
      <c r="UEK136" s="7"/>
      <c r="UEL136" s="7"/>
      <c r="UEM136" s="7"/>
      <c r="UEN136" s="7"/>
      <c r="UEO136" s="7"/>
      <c r="UEP136" s="7"/>
      <c r="UEQ136" s="7"/>
      <c r="UER136" s="7"/>
      <c r="UES136" s="7"/>
      <c r="UET136" s="7"/>
      <c r="UEU136" s="7"/>
      <c r="UEV136" s="7"/>
      <c r="UEW136" s="7"/>
      <c r="UEX136" s="7"/>
      <c r="UEY136" s="7"/>
      <c r="UEZ136" s="7"/>
      <c r="UFA136" s="7"/>
      <c r="UFB136" s="7"/>
      <c r="UFC136" s="7"/>
      <c r="UFD136" s="7"/>
      <c r="UFE136" s="7"/>
      <c r="UFF136" s="7"/>
      <c r="UFG136" s="7"/>
      <c r="UFH136" s="7"/>
      <c r="UFI136" s="7"/>
      <c r="UFJ136" s="7"/>
      <c r="UFK136" s="7"/>
      <c r="UFL136" s="7"/>
      <c r="UFM136" s="7"/>
      <c r="UFN136" s="7"/>
      <c r="UFO136" s="7"/>
      <c r="UFP136" s="7"/>
      <c r="UFQ136" s="7"/>
      <c r="UFR136" s="7"/>
      <c r="UFS136" s="7"/>
      <c r="UFT136" s="7"/>
      <c r="UFU136" s="7"/>
      <c r="UFV136" s="7"/>
      <c r="UFW136" s="7"/>
      <c r="UFX136" s="7"/>
      <c r="UFY136" s="7"/>
      <c r="UFZ136" s="7"/>
      <c r="UGA136" s="7"/>
      <c r="UGB136" s="7"/>
      <c r="UGC136" s="7"/>
      <c r="UGD136" s="7"/>
      <c r="UGE136" s="7"/>
      <c r="UGF136" s="7"/>
      <c r="UGG136" s="7"/>
      <c r="UGH136" s="7"/>
      <c r="UGI136" s="7"/>
      <c r="UGJ136" s="7"/>
      <c r="UGK136" s="7"/>
      <c r="UGL136" s="7"/>
      <c r="UGM136" s="7"/>
      <c r="UGN136" s="7"/>
      <c r="UGO136" s="7"/>
      <c r="UGP136" s="7"/>
      <c r="UGQ136" s="7"/>
      <c r="UGR136" s="7"/>
      <c r="UGS136" s="7"/>
      <c r="UGT136" s="7"/>
      <c r="UGU136" s="7"/>
      <c r="UGV136" s="7"/>
      <c r="UGW136" s="7"/>
      <c r="UGX136" s="7"/>
      <c r="UGY136" s="7"/>
      <c r="UGZ136" s="7"/>
      <c r="UHA136" s="7"/>
      <c r="UHB136" s="7"/>
      <c r="UHC136" s="7"/>
      <c r="UHD136" s="7"/>
      <c r="UHE136" s="7"/>
      <c r="UHF136" s="7"/>
      <c r="UHG136" s="7"/>
      <c r="UHH136" s="7"/>
      <c r="UHI136" s="7"/>
      <c r="UHJ136" s="7"/>
      <c r="UHK136" s="7"/>
      <c r="UHL136" s="7"/>
      <c r="UHM136" s="7"/>
      <c r="UHN136" s="7"/>
      <c r="UHO136" s="7"/>
      <c r="UHP136" s="7"/>
      <c r="UHQ136" s="7"/>
      <c r="UHR136" s="7"/>
      <c r="UHS136" s="7"/>
      <c r="UHT136" s="7"/>
      <c r="UHU136" s="7"/>
      <c r="UHV136" s="7"/>
      <c r="UHW136" s="7"/>
      <c r="UHX136" s="7"/>
      <c r="UHY136" s="7"/>
      <c r="UHZ136" s="7"/>
      <c r="UIA136" s="7"/>
      <c r="UIB136" s="7"/>
      <c r="UIC136" s="7"/>
      <c r="UID136" s="7"/>
      <c r="UIE136" s="7"/>
      <c r="UIF136" s="7"/>
      <c r="UIG136" s="7"/>
      <c r="UIH136" s="7"/>
      <c r="UII136" s="7"/>
      <c r="UIJ136" s="7"/>
      <c r="UIK136" s="7"/>
      <c r="UIL136" s="7"/>
      <c r="UIM136" s="7"/>
      <c r="UIN136" s="7"/>
      <c r="UIO136" s="7"/>
      <c r="UIP136" s="7"/>
      <c r="UIQ136" s="7"/>
      <c r="UIR136" s="7"/>
      <c r="UIS136" s="7"/>
      <c r="UIT136" s="7"/>
      <c r="UIU136" s="7"/>
      <c r="UIV136" s="7"/>
      <c r="UIW136" s="7"/>
      <c r="UIX136" s="7"/>
      <c r="UIY136" s="7"/>
      <c r="UIZ136" s="7"/>
      <c r="UJA136" s="7"/>
      <c r="UJB136" s="7"/>
      <c r="UJC136" s="7"/>
      <c r="UJD136" s="7"/>
      <c r="UJE136" s="7"/>
      <c r="UJF136" s="7"/>
      <c r="UJG136" s="7"/>
      <c r="UJH136" s="7"/>
      <c r="UJI136" s="7"/>
      <c r="UJJ136" s="7"/>
      <c r="UJK136" s="7"/>
      <c r="UJL136" s="7"/>
      <c r="UJM136" s="7"/>
      <c r="UJN136" s="7"/>
      <c r="UJO136" s="7"/>
      <c r="UJP136" s="7"/>
      <c r="UJQ136" s="7"/>
      <c r="UJR136" s="7"/>
      <c r="UJS136" s="7"/>
      <c r="UJT136" s="7"/>
      <c r="UJU136" s="7"/>
      <c r="UJV136" s="7"/>
      <c r="UJW136" s="7"/>
      <c r="UJX136" s="7"/>
      <c r="UJY136" s="7"/>
      <c r="UJZ136" s="7"/>
      <c r="UKA136" s="7"/>
      <c r="UKB136" s="7"/>
      <c r="UKC136" s="7"/>
      <c r="UKD136" s="7"/>
      <c r="UKE136" s="7"/>
      <c r="UKF136" s="7"/>
      <c r="UKG136" s="7"/>
      <c r="UKH136" s="7"/>
      <c r="UKI136" s="7"/>
      <c r="UKJ136" s="7"/>
      <c r="UKK136" s="7"/>
      <c r="UKL136" s="7"/>
      <c r="UKM136" s="7"/>
      <c r="UKN136" s="7"/>
      <c r="UKO136" s="7"/>
      <c r="UKP136" s="7"/>
      <c r="UKQ136" s="7"/>
      <c r="UKR136" s="7"/>
      <c r="UKS136" s="7"/>
      <c r="UKT136" s="7"/>
      <c r="UKU136" s="7"/>
      <c r="UKV136" s="7"/>
      <c r="UKW136" s="7"/>
      <c r="UKX136" s="7"/>
      <c r="UKY136" s="7"/>
      <c r="UKZ136" s="7"/>
      <c r="ULA136" s="7"/>
      <c r="ULB136" s="7"/>
      <c r="ULC136" s="7"/>
      <c r="ULD136" s="7"/>
      <c r="ULE136" s="7"/>
      <c r="ULF136" s="7"/>
      <c r="ULG136" s="7"/>
      <c r="ULH136" s="7"/>
      <c r="ULI136" s="7"/>
      <c r="ULJ136" s="7"/>
      <c r="ULK136" s="7"/>
      <c r="ULL136" s="7"/>
      <c r="ULM136" s="7"/>
      <c r="ULN136" s="7"/>
      <c r="ULO136" s="7"/>
      <c r="ULP136" s="7"/>
      <c r="ULQ136" s="7"/>
      <c r="ULR136" s="7"/>
      <c r="ULS136" s="7"/>
      <c r="ULT136" s="7"/>
      <c r="ULU136" s="7"/>
      <c r="ULV136" s="7"/>
      <c r="ULW136" s="7"/>
      <c r="ULX136" s="7"/>
      <c r="ULY136" s="7"/>
      <c r="ULZ136" s="7"/>
      <c r="UMA136" s="7"/>
      <c r="UMB136" s="7"/>
      <c r="UMC136" s="7"/>
      <c r="UMD136" s="7"/>
      <c r="UME136" s="7"/>
      <c r="UMF136" s="7"/>
      <c r="UMG136" s="7"/>
      <c r="UMH136" s="7"/>
      <c r="UMI136" s="7"/>
      <c r="UMJ136" s="7"/>
      <c r="UMK136" s="7"/>
      <c r="UML136" s="7"/>
      <c r="UMM136" s="7"/>
      <c r="UMN136" s="7"/>
      <c r="UMO136" s="7"/>
      <c r="UMP136" s="7"/>
      <c r="UMQ136" s="7"/>
      <c r="UMR136" s="7"/>
      <c r="UMS136" s="7"/>
      <c r="UMT136" s="7"/>
      <c r="UMU136" s="7"/>
      <c r="UMV136" s="7"/>
      <c r="UMW136" s="7"/>
      <c r="UMX136" s="7"/>
      <c r="UMY136" s="7"/>
      <c r="UMZ136" s="7"/>
      <c r="UNA136" s="7"/>
      <c r="UNB136" s="7"/>
      <c r="UNC136" s="7"/>
      <c r="UND136" s="7"/>
      <c r="UNE136" s="7"/>
      <c r="UNF136" s="7"/>
      <c r="UNG136" s="7"/>
      <c r="UNH136" s="7"/>
      <c r="UNI136" s="7"/>
      <c r="UNJ136" s="7"/>
      <c r="UNK136" s="7"/>
      <c r="UNL136" s="7"/>
      <c r="UNM136" s="7"/>
      <c r="UNN136" s="7"/>
      <c r="UNO136" s="7"/>
      <c r="UNP136" s="7"/>
      <c r="UNQ136" s="7"/>
      <c r="UNR136" s="7"/>
      <c r="UNS136" s="7"/>
      <c r="UNT136" s="7"/>
      <c r="UNU136" s="7"/>
      <c r="UNV136" s="7"/>
      <c r="UNW136" s="7"/>
      <c r="UNX136" s="7"/>
      <c r="UNY136" s="7"/>
      <c r="UNZ136" s="7"/>
      <c r="UOA136" s="7"/>
      <c r="UOB136" s="7"/>
      <c r="UOC136" s="7"/>
      <c r="UOD136" s="7"/>
      <c r="UOE136" s="7"/>
      <c r="UOF136" s="7"/>
      <c r="UOG136" s="7"/>
      <c r="UOH136" s="7"/>
      <c r="UOI136" s="7"/>
      <c r="UOJ136" s="7"/>
      <c r="UOK136" s="7"/>
      <c r="UOL136" s="7"/>
      <c r="UOM136" s="7"/>
      <c r="UON136" s="7"/>
      <c r="UOO136" s="7"/>
      <c r="UOP136" s="7"/>
      <c r="UOQ136" s="7"/>
      <c r="UOR136" s="7"/>
      <c r="UOS136" s="7"/>
      <c r="UOT136" s="7"/>
      <c r="UOU136" s="7"/>
      <c r="UOV136" s="7"/>
      <c r="UOW136" s="7"/>
      <c r="UOX136" s="7"/>
      <c r="UOY136" s="7"/>
      <c r="UOZ136" s="7"/>
      <c r="UPA136" s="7"/>
      <c r="UPB136" s="7"/>
      <c r="UPC136" s="7"/>
      <c r="UPD136" s="7"/>
      <c r="UPE136" s="7"/>
      <c r="UPF136" s="7"/>
      <c r="UPG136" s="7"/>
      <c r="UPH136" s="7"/>
      <c r="UPI136" s="7"/>
      <c r="UPJ136" s="7"/>
      <c r="UPK136" s="7"/>
      <c r="UPL136" s="7"/>
      <c r="UPM136" s="7"/>
      <c r="UPN136" s="7"/>
      <c r="UPO136" s="7"/>
      <c r="UPP136" s="7"/>
      <c r="UPQ136" s="7"/>
      <c r="UPR136" s="7"/>
      <c r="UPS136" s="7"/>
      <c r="UPT136" s="7"/>
      <c r="UPU136" s="7"/>
      <c r="UPV136" s="7"/>
      <c r="UPW136" s="7"/>
      <c r="UPX136" s="7"/>
      <c r="UPY136" s="7"/>
      <c r="UPZ136" s="7"/>
      <c r="UQA136" s="7"/>
      <c r="UQB136" s="7"/>
      <c r="UQC136" s="7"/>
      <c r="UQD136" s="7"/>
      <c r="UQE136" s="7"/>
      <c r="UQF136" s="7"/>
      <c r="UQG136" s="7"/>
      <c r="UQH136" s="7"/>
      <c r="UQI136" s="7"/>
      <c r="UQJ136" s="7"/>
      <c r="UQK136" s="7"/>
      <c r="UQL136" s="7"/>
      <c r="UQM136" s="7"/>
      <c r="UQN136" s="7"/>
      <c r="UQO136" s="7"/>
      <c r="UQP136" s="7"/>
      <c r="UQQ136" s="7"/>
      <c r="UQR136" s="7"/>
      <c r="UQS136" s="7"/>
      <c r="UQT136" s="7"/>
      <c r="UQU136" s="7"/>
      <c r="UQV136" s="7"/>
      <c r="UQW136" s="7"/>
      <c r="UQX136" s="7"/>
      <c r="UQY136" s="7"/>
      <c r="UQZ136" s="7"/>
      <c r="URA136" s="7"/>
      <c r="URB136" s="7"/>
      <c r="URC136" s="7"/>
      <c r="URD136" s="7"/>
      <c r="URE136" s="7"/>
      <c r="URF136" s="7"/>
      <c r="URG136" s="7"/>
      <c r="URH136" s="7"/>
      <c r="URI136" s="7"/>
      <c r="URJ136" s="7"/>
      <c r="URK136" s="7"/>
      <c r="URL136" s="7"/>
      <c r="URM136" s="7"/>
      <c r="URN136" s="7"/>
      <c r="URO136" s="7"/>
      <c r="URP136" s="7"/>
      <c r="URQ136" s="7"/>
      <c r="URR136" s="7"/>
      <c r="URS136" s="7"/>
      <c r="URT136" s="7"/>
      <c r="URU136" s="7"/>
      <c r="URV136" s="7"/>
      <c r="URW136" s="7"/>
      <c r="URX136" s="7"/>
      <c r="URY136" s="7"/>
      <c r="URZ136" s="7"/>
      <c r="USA136" s="7"/>
      <c r="USB136" s="7"/>
      <c r="USC136" s="7"/>
      <c r="USD136" s="7"/>
      <c r="USE136" s="7"/>
      <c r="USF136" s="7"/>
      <c r="USG136" s="7"/>
      <c r="USH136" s="7"/>
      <c r="USI136" s="7"/>
      <c r="USJ136" s="7"/>
      <c r="USK136" s="7"/>
      <c r="USL136" s="7"/>
      <c r="USM136" s="7"/>
      <c r="USN136" s="7"/>
      <c r="USO136" s="7"/>
      <c r="USP136" s="7"/>
      <c r="USQ136" s="7"/>
      <c r="USR136" s="7"/>
      <c r="USS136" s="7"/>
      <c r="UST136" s="7"/>
      <c r="USU136" s="7"/>
      <c r="USV136" s="7"/>
      <c r="USW136" s="7"/>
      <c r="USX136" s="7"/>
      <c r="USY136" s="7"/>
      <c r="USZ136" s="7"/>
      <c r="UTA136" s="7"/>
      <c r="UTB136" s="7"/>
      <c r="UTC136" s="7"/>
      <c r="UTD136" s="7"/>
      <c r="UTE136" s="7"/>
      <c r="UTF136" s="7"/>
      <c r="UTG136" s="7"/>
      <c r="UTH136" s="7"/>
      <c r="UTI136" s="7"/>
      <c r="UTJ136" s="7"/>
      <c r="UTK136" s="7"/>
      <c r="UTL136" s="7"/>
      <c r="UTM136" s="7"/>
      <c r="UTN136" s="7"/>
      <c r="UTO136" s="7"/>
      <c r="UTP136" s="7"/>
      <c r="UTQ136" s="7"/>
      <c r="UTR136" s="7"/>
      <c r="UTS136" s="7"/>
      <c r="UTT136" s="7"/>
      <c r="UTU136" s="7"/>
      <c r="UTV136" s="7"/>
      <c r="UTW136" s="7"/>
      <c r="UTX136" s="7"/>
      <c r="UTY136" s="7"/>
      <c r="UTZ136" s="7"/>
      <c r="UUA136" s="7"/>
      <c r="UUB136" s="7"/>
      <c r="UUC136" s="7"/>
      <c r="UUD136" s="7"/>
      <c r="UUE136" s="7"/>
      <c r="UUF136" s="7"/>
      <c r="UUG136" s="7"/>
      <c r="UUH136" s="7"/>
      <c r="UUI136" s="7"/>
      <c r="UUJ136" s="7"/>
      <c r="UUK136" s="7"/>
      <c r="UUL136" s="7"/>
      <c r="UUM136" s="7"/>
      <c r="UUN136" s="7"/>
      <c r="UUO136" s="7"/>
      <c r="UUP136" s="7"/>
      <c r="UUQ136" s="7"/>
      <c r="UUR136" s="7"/>
      <c r="UUS136" s="7"/>
      <c r="UUT136" s="7"/>
      <c r="UUU136" s="7"/>
      <c r="UUV136" s="7"/>
      <c r="UUW136" s="7"/>
      <c r="UUX136" s="7"/>
      <c r="UUY136" s="7"/>
      <c r="UUZ136" s="7"/>
      <c r="UVA136" s="7"/>
      <c r="UVB136" s="7"/>
      <c r="UVC136" s="7"/>
      <c r="UVD136" s="7"/>
      <c r="UVE136" s="7"/>
      <c r="UVF136" s="7"/>
      <c r="UVG136" s="7"/>
      <c r="UVH136" s="7"/>
      <c r="UVI136" s="7"/>
      <c r="UVJ136" s="7"/>
      <c r="UVK136" s="7"/>
      <c r="UVL136" s="7"/>
      <c r="UVM136" s="7"/>
      <c r="UVN136" s="7"/>
      <c r="UVO136" s="7"/>
      <c r="UVP136" s="7"/>
      <c r="UVQ136" s="7"/>
      <c r="UVR136" s="7"/>
      <c r="UVS136" s="7"/>
      <c r="UVT136" s="7"/>
      <c r="UVU136" s="7"/>
      <c r="UVV136" s="7"/>
      <c r="UVW136" s="7"/>
      <c r="UVX136" s="7"/>
      <c r="UVY136" s="7"/>
      <c r="UVZ136" s="7"/>
      <c r="UWA136" s="7"/>
      <c r="UWB136" s="7"/>
      <c r="UWC136" s="7"/>
      <c r="UWD136" s="7"/>
      <c r="UWE136" s="7"/>
      <c r="UWF136" s="7"/>
      <c r="UWG136" s="7"/>
      <c r="UWH136" s="7"/>
      <c r="UWI136" s="7"/>
      <c r="UWJ136" s="7"/>
      <c r="UWK136" s="7"/>
      <c r="UWL136" s="7"/>
      <c r="UWM136" s="7"/>
      <c r="UWN136" s="7"/>
      <c r="UWO136" s="7"/>
      <c r="UWP136" s="7"/>
      <c r="UWQ136" s="7"/>
      <c r="UWR136" s="7"/>
      <c r="UWS136" s="7"/>
      <c r="UWT136" s="7"/>
      <c r="UWU136" s="7"/>
      <c r="UWV136" s="7"/>
      <c r="UWW136" s="7"/>
      <c r="UWX136" s="7"/>
      <c r="UWY136" s="7"/>
      <c r="UWZ136" s="7"/>
      <c r="UXA136" s="7"/>
      <c r="UXB136" s="7"/>
      <c r="UXC136" s="7"/>
      <c r="UXD136" s="7"/>
      <c r="UXE136" s="7"/>
      <c r="UXF136" s="7"/>
      <c r="UXG136" s="7"/>
      <c r="UXH136" s="7"/>
      <c r="UXI136" s="7"/>
      <c r="UXJ136" s="7"/>
      <c r="UXK136" s="7"/>
      <c r="UXL136" s="7"/>
      <c r="UXM136" s="7"/>
      <c r="UXN136" s="7"/>
      <c r="UXO136" s="7"/>
      <c r="UXP136" s="7"/>
      <c r="UXQ136" s="7"/>
      <c r="UXR136" s="7"/>
      <c r="UXS136" s="7"/>
      <c r="UXT136" s="7"/>
      <c r="UXU136" s="7"/>
      <c r="UXV136" s="7"/>
      <c r="UXW136" s="7"/>
      <c r="UXX136" s="7"/>
      <c r="UXY136" s="7"/>
      <c r="UXZ136" s="7"/>
      <c r="UYA136" s="7"/>
      <c r="UYB136" s="7"/>
      <c r="UYC136" s="7"/>
      <c r="UYD136" s="7"/>
      <c r="UYE136" s="7"/>
      <c r="UYF136" s="7"/>
      <c r="UYG136" s="7"/>
      <c r="UYH136" s="7"/>
      <c r="UYI136" s="7"/>
      <c r="UYJ136" s="7"/>
      <c r="UYK136" s="7"/>
      <c r="UYL136" s="7"/>
      <c r="UYM136" s="7"/>
      <c r="UYN136" s="7"/>
      <c r="UYO136" s="7"/>
      <c r="UYP136" s="7"/>
      <c r="UYQ136" s="7"/>
      <c r="UYR136" s="7"/>
      <c r="UYS136" s="7"/>
      <c r="UYT136" s="7"/>
      <c r="UYU136" s="7"/>
      <c r="UYV136" s="7"/>
      <c r="UYW136" s="7"/>
      <c r="UYX136" s="7"/>
      <c r="UYY136" s="7"/>
      <c r="UYZ136" s="7"/>
      <c r="UZA136" s="7"/>
      <c r="UZB136" s="7"/>
      <c r="UZC136" s="7"/>
      <c r="UZD136" s="7"/>
      <c r="UZE136" s="7"/>
      <c r="UZF136" s="7"/>
      <c r="UZG136" s="7"/>
      <c r="UZH136" s="7"/>
      <c r="UZI136" s="7"/>
      <c r="UZJ136" s="7"/>
      <c r="UZK136" s="7"/>
      <c r="UZL136" s="7"/>
      <c r="UZM136" s="7"/>
      <c r="UZN136" s="7"/>
      <c r="UZO136" s="7"/>
      <c r="UZP136" s="7"/>
      <c r="UZQ136" s="7"/>
      <c r="UZR136" s="7"/>
      <c r="UZS136" s="7"/>
      <c r="UZT136" s="7"/>
      <c r="UZU136" s="7"/>
      <c r="UZV136" s="7"/>
      <c r="UZW136" s="7"/>
      <c r="UZX136" s="7"/>
      <c r="UZY136" s="7"/>
      <c r="UZZ136" s="7"/>
      <c r="VAA136" s="7"/>
      <c r="VAB136" s="7"/>
      <c r="VAC136" s="7"/>
      <c r="VAD136" s="7"/>
      <c r="VAE136" s="7"/>
      <c r="VAF136" s="7"/>
      <c r="VAG136" s="7"/>
      <c r="VAH136" s="7"/>
      <c r="VAI136" s="7"/>
      <c r="VAJ136" s="7"/>
      <c r="VAK136" s="7"/>
      <c r="VAL136" s="7"/>
      <c r="VAM136" s="7"/>
      <c r="VAN136" s="7"/>
      <c r="VAO136" s="7"/>
      <c r="VAP136" s="7"/>
      <c r="VAQ136" s="7"/>
      <c r="VAR136" s="7"/>
      <c r="VAS136" s="7"/>
      <c r="VAT136" s="7"/>
      <c r="VAU136" s="7"/>
      <c r="VAV136" s="7"/>
      <c r="VAW136" s="7"/>
      <c r="VAX136" s="7"/>
      <c r="VAY136" s="7"/>
      <c r="VAZ136" s="7"/>
      <c r="VBA136" s="7"/>
      <c r="VBB136" s="7"/>
      <c r="VBC136" s="7"/>
      <c r="VBD136" s="7"/>
      <c r="VBE136" s="7"/>
      <c r="VBF136" s="7"/>
      <c r="VBG136" s="7"/>
      <c r="VBH136" s="7"/>
      <c r="VBI136" s="7"/>
      <c r="VBJ136" s="7"/>
      <c r="VBK136" s="7"/>
      <c r="VBL136" s="7"/>
      <c r="VBM136" s="7"/>
      <c r="VBN136" s="7"/>
      <c r="VBO136" s="7"/>
      <c r="VBP136" s="7"/>
      <c r="VBQ136" s="7"/>
      <c r="VBR136" s="7"/>
      <c r="VBS136" s="7"/>
      <c r="VBT136" s="7"/>
      <c r="VBU136" s="7"/>
      <c r="VBV136" s="7"/>
      <c r="VBW136" s="7"/>
      <c r="VBX136" s="7"/>
      <c r="VBY136" s="7"/>
      <c r="VBZ136" s="7"/>
      <c r="VCA136" s="7"/>
      <c r="VCB136" s="7"/>
      <c r="VCC136" s="7"/>
      <c r="VCD136" s="7"/>
      <c r="VCE136" s="7"/>
      <c r="VCF136" s="7"/>
      <c r="VCG136" s="7"/>
      <c r="VCH136" s="7"/>
      <c r="VCI136" s="7"/>
      <c r="VCJ136" s="7"/>
      <c r="VCK136" s="7"/>
      <c r="VCL136" s="7"/>
      <c r="VCM136" s="7"/>
      <c r="VCN136" s="7"/>
      <c r="VCO136" s="7"/>
      <c r="VCP136" s="7"/>
      <c r="VCQ136" s="7"/>
      <c r="VCR136" s="7"/>
      <c r="VCS136" s="7"/>
      <c r="VCT136" s="7"/>
      <c r="VCU136" s="7"/>
      <c r="VCV136" s="7"/>
      <c r="VCW136" s="7"/>
      <c r="VCX136" s="7"/>
      <c r="VCY136" s="7"/>
      <c r="VCZ136" s="7"/>
      <c r="VDA136" s="7"/>
      <c r="VDB136" s="7"/>
      <c r="VDC136" s="7"/>
      <c r="VDD136" s="7"/>
      <c r="VDE136" s="7"/>
      <c r="VDF136" s="7"/>
      <c r="VDG136" s="7"/>
      <c r="VDH136" s="7"/>
      <c r="VDI136" s="7"/>
      <c r="VDJ136" s="7"/>
      <c r="VDK136" s="7"/>
      <c r="VDL136" s="7"/>
      <c r="VDM136" s="7"/>
      <c r="VDN136" s="7"/>
      <c r="VDO136" s="7"/>
      <c r="VDP136" s="7"/>
      <c r="VDQ136" s="7"/>
      <c r="VDR136" s="7"/>
      <c r="VDS136" s="7"/>
      <c r="VDT136" s="7"/>
      <c r="VDU136" s="7"/>
      <c r="VDV136" s="7"/>
      <c r="VDW136" s="7"/>
      <c r="VDX136" s="7"/>
      <c r="VDY136" s="7"/>
      <c r="VDZ136" s="7"/>
      <c r="VEA136" s="7"/>
      <c r="VEB136" s="7"/>
      <c r="VEC136" s="7"/>
      <c r="VED136" s="7"/>
      <c r="VEE136" s="7"/>
      <c r="VEF136" s="7"/>
      <c r="VEG136" s="7"/>
      <c r="VEH136" s="7"/>
      <c r="VEI136" s="7"/>
      <c r="VEJ136" s="7"/>
      <c r="VEK136" s="7"/>
      <c r="VEL136" s="7"/>
      <c r="VEM136" s="7"/>
      <c r="VEN136" s="7"/>
      <c r="VEO136" s="7"/>
      <c r="VEP136" s="7"/>
      <c r="VEQ136" s="7"/>
      <c r="VER136" s="7"/>
      <c r="VES136" s="7"/>
      <c r="VET136" s="7"/>
      <c r="VEU136" s="7"/>
      <c r="VEV136" s="7"/>
      <c r="VEW136" s="7"/>
      <c r="VEX136" s="7"/>
      <c r="VEY136" s="7"/>
      <c r="VEZ136" s="7"/>
      <c r="VFA136" s="7"/>
      <c r="VFB136" s="7"/>
      <c r="VFC136" s="7"/>
      <c r="VFD136" s="7"/>
      <c r="VFE136" s="7"/>
      <c r="VFF136" s="7"/>
      <c r="VFG136" s="7"/>
      <c r="VFH136" s="7"/>
      <c r="VFI136" s="7"/>
      <c r="VFJ136" s="7"/>
      <c r="VFK136" s="7"/>
      <c r="VFL136" s="7"/>
      <c r="VFM136" s="7"/>
      <c r="VFN136" s="7"/>
      <c r="VFO136" s="7"/>
      <c r="VFP136" s="7"/>
      <c r="VFQ136" s="7"/>
      <c r="VFR136" s="7"/>
      <c r="VFS136" s="7"/>
      <c r="VFT136" s="7"/>
      <c r="VFU136" s="7"/>
      <c r="VFV136" s="7"/>
      <c r="VFW136" s="7"/>
      <c r="VFX136" s="7"/>
      <c r="VFY136" s="7"/>
      <c r="VFZ136" s="7"/>
      <c r="VGA136" s="7"/>
      <c r="VGB136" s="7"/>
      <c r="VGC136" s="7"/>
      <c r="VGD136" s="7"/>
      <c r="VGE136" s="7"/>
      <c r="VGF136" s="7"/>
      <c r="VGG136" s="7"/>
      <c r="VGH136" s="7"/>
      <c r="VGI136" s="7"/>
      <c r="VGJ136" s="7"/>
      <c r="VGK136" s="7"/>
      <c r="VGL136" s="7"/>
      <c r="VGM136" s="7"/>
      <c r="VGN136" s="7"/>
      <c r="VGO136" s="7"/>
      <c r="VGP136" s="7"/>
      <c r="VGQ136" s="7"/>
      <c r="VGR136" s="7"/>
      <c r="VGS136" s="7"/>
      <c r="VGT136" s="7"/>
      <c r="VGU136" s="7"/>
      <c r="VGV136" s="7"/>
      <c r="VGW136" s="7"/>
      <c r="VGX136" s="7"/>
      <c r="VGY136" s="7"/>
      <c r="VGZ136" s="7"/>
      <c r="VHA136" s="7"/>
      <c r="VHB136" s="7"/>
      <c r="VHC136" s="7"/>
      <c r="VHD136" s="7"/>
      <c r="VHE136" s="7"/>
      <c r="VHF136" s="7"/>
      <c r="VHG136" s="7"/>
      <c r="VHH136" s="7"/>
      <c r="VHI136" s="7"/>
      <c r="VHJ136" s="7"/>
      <c r="VHK136" s="7"/>
      <c r="VHL136" s="7"/>
      <c r="VHM136" s="7"/>
      <c r="VHN136" s="7"/>
      <c r="VHO136" s="7"/>
      <c r="VHP136" s="7"/>
      <c r="VHQ136" s="7"/>
      <c r="VHR136" s="7"/>
      <c r="VHS136" s="7"/>
      <c r="VHT136" s="7"/>
      <c r="VHU136" s="7"/>
      <c r="VHV136" s="7"/>
      <c r="VHW136" s="7"/>
      <c r="VHX136" s="7"/>
      <c r="VHY136" s="7"/>
      <c r="VHZ136" s="7"/>
      <c r="VIA136" s="7"/>
      <c r="VIB136" s="7"/>
      <c r="VIC136" s="7"/>
      <c r="VID136" s="7"/>
      <c r="VIE136" s="7"/>
      <c r="VIF136" s="7"/>
      <c r="VIG136" s="7"/>
      <c r="VIH136" s="7"/>
      <c r="VII136" s="7"/>
      <c r="VIJ136" s="7"/>
      <c r="VIK136" s="7"/>
      <c r="VIL136" s="7"/>
      <c r="VIM136" s="7"/>
      <c r="VIN136" s="7"/>
      <c r="VIO136" s="7"/>
      <c r="VIP136" s="7"/>
      <c r="VIQ136" s="7"/>
      <c r="VIR136" s="7"/>
      <c r="VIS136" s="7"/>
      <c r="VIT136" s="7"/>
      <c r="VIU136" s="7"/>
      <c r="VIV136" s="7"/>
      <c r="VIW136" s="7"/>
      <c r="VIX136" s="7"/>
      <c r="VIY136" s="7"/>
      <c r="VIZ136" s="7"/>
      <c r="VJA136" s="7"/>
      <c r="VJB136" s="7"/>
      <c r="VJC136" s="7"/>
      <c r="VJD136" s="7"/>
      <c r="VJE136" s="7"/>
      <c r="VJF136" s="7"/>
      <c r="VJG136" s="7"/>
      <c r="VJH136" s="7"/>
      <c r="VJI136" s="7"/>
      <c r="VJJ136" s="7"/>
      <c r="VJK136" s="7"/>
      <c r="VJL136" s="7"/>
      <c r="VJM136" s="7"/>
      <c r="VJN136" s="7"/>
      <c r="VJO136" s="7"/>
      <c r="VJP136" s="7"/>
      <c r="VJQ136" s="7"/>
      <c r="VJR136" s="7"/>
      <c r="VJS136" s="7"/>
      <c r="VJT136" s="7"/>
      <c r="VJU136" s="7"/>
      <c r="VJV136" s="7"/>
      <c r="VJW136" s="7"/>
      <c r="VJX136" s="7"/>
      <c r="VJY136" s="7"/>
      <c r="VJZ136" s="7"/>
      <c r="VKA136" s="7"/>
      <c r="VKB136" s="7"/>
      <c r="VKC136" s="7"/>
      <c r="VKD136" s="7"/>
      <c r="VKE136" s="7"/>
      <c r="VKF136" s="7"/>
      <c r="VKG136" s="7"/>
      <c r="VKH136" s="7"/>
      <c r="VKI136" s="7"/>
      <c r="VKJ136" s="7"/>
      <c r="VKK136" s="7"/>
      <c r="VKL136" s="7"/>
      <c r="VKM136" s="7"/>
      <c r="VKN136" s="7"/>
      <c r="VKO136" s="7"/>
      <c r="VKP136" s="7"/>
      <c r="VKQ136" s="7"/>
      <c r="VKR136" s="7"/>
      <c r="VKS136" s="7"/>
      <c r="VKT136" s="7"/>
      <c r="VKU136" s="7"/>
      <c r="VKV136" s="7"/>
      <c r="VKW136" s="7"/>
      <c r="VKX136" s="7"/>
      <c r="VKY136" s="7"/>
      <c r="VKZ136" s="7"/>
      <c r="VLA136" s="7"/>
      <c r="VLB136" s="7"/>
      <c r="VLC136" s="7"/>
      <c r="VLD136" s="7"/>
      <c r="VLE136" s="7"/>
      <c r="VLF136" s="7"/>
      <c r="VLG136" s="7"/>
      <c r="VLH136" s="7"/>
      <c r="VLI136" s="7"/>
      <c r="VLJ136" s="7"/>
      <c r="VLK136" s="7"/>
      <c r="VLL136" s="7"/>
      <c r="VLM136" s="7"/>
      <c r="VLN136" s="7"/>
      <c r="VLO136" s="7"/>
      <c r="VLP136" s="7"/>
      <c r="VLQ136" s="7"/>
      <c r="VLR136" s="7"/>
      <c r="VLS136" s="7"/>
      <c r="VLT136" s="7"/>
      <c r="VLU136" s="7"/>
      <c r="VLV136" s="7"/>
      <c r="VLW136" s="7"/>
      <c r="VLX136" s="7"/>
      <c r="VLY136" s="7"/>
      <c r="VLZ136" s="7"/>
      <c r="VMA136" s="7"/>
      <c r="VMB136" s="7"/>
      <c r="VMC136" s="7"/>
      <c r="VMD136" s="7"/>
      <c r="VME136" s="7"/>
      <c r="VMF136" s="7"/>
      <c r="VMG136" s="7"/>
      <c r="VMH136" s="7"/>
      <c r="VMI136" s="7"/>
      <c r="VMJ136" s="7"/>
      <c r="VMK136" s="7"/>
      <c r="VML136" s="7"/>
      <c r="VMM136" s="7"/>
      <c r="VMN136" s="7"/>
      <c r="VMO136" s="7"/>
      <c r="VMP136" s="7"/>
      <c r="VMQ136" s="7"/>
      <c r="VMR136" s="7"/>
      <c r="VMS136" s="7"/>
      <c r="VMT136" s="7"/>
      <c r="VMU136" s="7"/>
      <c r="VMV136" s="7"/>
      <c r="VMW136" s="7"/>
      <c r="VMX136" s="7"/>
      <c r="VMY136" s="7"/>
      <c r="VMZ136" s="7"/>
      <c r="VNA136" s="7"/>
      <c r="VNB136" s="7"/>
      <c r="VNC136" s="7"/>
      <c r="VND136" s="7"/>
      <c r="VNE136" s="7"/>
      <c r="VNF136" s="7"/>
      <c r="VNG136" s="7"/>
      <c r="VNH136" s="7"/>
      <c r="VNI136" s="7"/>
      <c r="VNJ136" s="7"/>
      <c r="VNK136" s="7"/>
      <c r="VNL136" s="7"/>
      <c r="VNM136" s="7"/>
      <c r="VNN136" s="7"/>
      <c r="VNO136" s="7"/>
      <c r="VNP136" s="7"/>
      <c r="VNQ136" s="7"/>
      <c r="VNR136" s="7"/>
      <c r="VNS136" s="7"/>
      <c r="VNT136" s="7"/>
      <c r="VNU136" s="7"/>
      <c r="VNV136" s="7"/>
      <c r="VNW136" s="7"/>
      <c r="VNX136" s="7"/>
      <c r="VNY136" s="7"/>
      <c r="VNZ136" s="7"/>
      <c r="VOA136" s="7"/>
      <c r="VOB136" s="7"/>
      <c r="VOC136" s="7"/>
      <c r="VOD136" s="7"/>
      <c r="VOE136" s="7"/>
      <c r="VOF136" s="7"/>
      <c r="VOG136" s="7"/>
      <c r="VOH136" s="7"/>
      <c r="VOI136" s="7"/>
      <c r="VOJ136" s="7"/>
      <c r="VOK136" s="7"/>
      <c r="VOL136" s="7"/>
      <c r="VOM136" s="7"/>
      <c r="VON136" s="7"/>
      <c r="VOO136" s="7"/>
      <c r="VOP136" s="7"/>
      <c r="VOQ136" s="7"/>
      <c r="VOR136" s="7"/>
      <c r="VOS136" s="7"/>
      <c r="VOT136" s="7"/>
      <c r="VOU136" s="7"/>
      <c r="VOV136" s="7"/>
      <c r="VOW136" s="7"/>
      <c r="VOX136" s="7"/>
      <c r="VOY136" s="7"/>
      <c r="VOZ136" s="7"/>
      <c r="VPA136" s="7"/>
      <c r="VPB136" s="7"/>
      <c r="VPC136" s="7"/>
      <c r="VPD136" s="7"/>
      <c r="VPE136" s="7"/>
      <c r="VPF136" s="7"/>
      <c r="VPG136" s="7"/>
      <c r="VPH136" s="7"/>
      <c r="VPI136" s="7"/>
      <c r="VPJ136" s="7"/>
      <c r="VPK136" s="7"/>
      <c r="VPL136" s="7"/>
      <c r="VPM136" s="7"/>
      <c r="VPN136" s="7"/>
      <c r="VPO136" s="7"/>
      <c r="VPP136" s="7"/>
      <c r="VPQ136" s="7"/>
      <c r="VPR136" s="7"/>
      <c r="VPS136" s="7"/>
      <c r="VPT136" s="7"/>
      <c r="VPU136" s="7"/>
      <c r="VPV136" s="7"/>
      <c r="VPW136" s="7"/>
      <c r="VPX136" s="7"/>
      <c r="VPY136" s="7"/>
      <c r="VPZ136" s="7"/>
      <c r="VQA136" s="7"/>
      <c r="VQB136" s="7"/>
      <c r="VQC136" s="7"/>
      <c r="VQD136" s="7"/>
      <c r="VQE136" s="7"/>
      <c r="VQF136" s="7"/>
      <c r="VQG136" s="7"/>
      <c r="VQH136" s="7"/>
      <c r="VQI136" s="7"/>
      <c r="VQJ136" s="7"/>
      <c r="VQK136" s="7"/>
      <c r="VQL136" s="7"/>
      <c r="VQM136" s="7"/>
      <c r="VQN136" s="7"/>
      <c r="VQO136" s="7"/>
      <c r="VQP136" s="7"/>
      <c r="VQQ136" s="7"/>
      <c r="VQR136" s="7"/>
      <c r="VQS136" s="7"/>
      <c r="VQT136" s="7"/>
      <c r="VQU136" s="7"/>
      <c r="VQV136" s="7"/>
      <c r="VQW136" s="7"/>
      <c r="VQX136" s="7"/>
      <c r="VQY136" s="7"/>
      <c r="VQZ136" s="7"/>
      <c r="VRA136" s="7"/>
      <c r="VRB136" s="7"/>
      <c r="VRC136" s="7"/>
      <c r="VRD136" s="7"/>
      <c r="VRE136" s="7"/>
      <c r="VRF136" s="7"/>
      <c r="VRG136" s="7"/>
      <c r="VRH136" s="7"/>
      <c r="VRI136" s="7"/>
      <c r="VRJ136" s="7"/>
      <c r="VRK136" s="7"/>
      <c r="VRL136" s="7"/>
      <c r="VRM136" s="7"/>
      <c r="VRN136" s="7"/>
      <c r="VRO136" s="7"/>
      <c r="VRP136" s="7"/>
      <c r="VRQ136" s="7"/>
      <c r="VRR136" s="7"/>
      <c r="VRS136" s="7"/>
      <c r="VRT136" s="7"/>
      <c r="VRU136" s="7"/>
      <c r="VRV136" s="7"/>
      <c r="VRW136" s="7"/>
      <c r="VRX136" s="7"/>
      <c r="VRY136" s="7"/>
      <c r="VRZ136" s="7"/>
      <c r="VSA136" s="7"/>
      <c r="VSB136" s="7"/>
      <c r="VSC136" s="7"/>
      <c r="VSD136" s="7"/>
      <c r="VSE136" s="7"/>
      <c r="VSF136" s="7"/>
      <c r="VSG136" s="7"/>
      <c r="VSH136" s="7"/>
      <c r="VSI136" s="7"/>
      <c r="VSJ136" s="7"/>
      <c r="VSK136" s="7"/>
      <c r="VSL136" s="7"/>
      <c r="VSM136" s="7"/>
      <c r="VSN136" s="7"/>
      <c r="VSO136" s="7"/>
      <c r="VSP136" s="7"/>
      <c r="VSQ136" s="7"/>
      <c r="VSR136" s="7"/>
      <c r="VSS136" s="7"/>
      <c r="VST136" s="7"/>
      <c r="VSU136" s="7"/>
      <c r="VSV136" s="7"/>
      <c r="VSW136" s="7"/>
      <c r="VSX136" s="7"/>
      <c r="VSY136" s="7"/>
      <c r="VSZ136" s="7"/>
      <c r="VTA136" s="7"/>
      <c r="VTB136" s="7"/>
      <c r="VTC136" s="7"/>
      <c r="VTD136" s="7"/>
      <c r="VTE136" s="7"/>
      <c r="VTF136" s="7"/>
      <c r="VTG136" s="7"/>
      <c r="VTH136" s="7"/>
      <c r="VTI136" s="7"/>
      <c r="VTJ136" s="7"/>
      <c r="VTK136" s="7"/>
      <c r="VTL136" s="7"/>
      <c r="VTM136" s="7"/>
      <c r="VTN136" s="7"/>
      <c r="VTO136" s="7"/>
      <c r="VTP136" s="7"/>
      <c r="VTQ136" s="7"/>
      <c r="VTR136" s="7"/>
      <c r="VTS136" s="7"/>
      <c r="VTT136" s="7"/>
      <c r="VTU136" s="7"/>
      <c r="VTV136" s="7"/>
      <c r="VTW136" s="7"/>
      <c r="VTX136" s="7"/>
      <c r="VTY136" s="7"/>
      <c r="VTZ136" s="7"/>
      <c r="VUA136" s="7"/>
      <c r="VUB136" s="7"/>
      <c r="VUC136" s="7"/>
      <c r="VUD136" s="7"/>
      <c r="VUE136" s="7"/>
      <c r="VUF136" s="7"/>
      <c r="VUG136" s="7"/>
      <c r="VUH136" s="7"/>
      <c r="VUI136" s="7"/>
      <c r="VUJ136" s="7"/>
      <c r="VUK136" s="7"/>
      <c r="VUL136" s="7"/>
      <c r="VUM136" s="7"/>
      <c r="VUN136" s="7"/>
      <c r="VUO136" s="7"/>
      <c r="VUP136" s="7"/>
      <c r="VUQ136" s="7"/>
      <c r="VUR136" s="7"/>
      <c r="VUS136" s="7"/>
      <c r="VUT136" s="7"/>
      <c r="VUU136" s="7"/>
      <c r="VUV136" s="7"/>
      <c r="VUW136" s="7"/>
      <c r="VUX136" s="7"/>
      <c r="VUY136" s="7"/>
      <c r="VUZ136" s="7"/>
      <c r="VVA136" s="7"/>
      <c r="VVB136" s="7"/>
      <c r="VVC136" s="7"/>
      <c r="VVD136" s="7"/>
      <c r="VVE136" s="7"/>
      <c r="VVF136" s="7"/>
      <c r="VVG136" s="7"/>
      <c r="VVH136" s="7"/>
      <c r="VVI136" s="7"/>
      <c r="VVJ136" s="7"/>
      <c r="VVK136" s="7"/>
      <c r="VVL136" s="7"/>
      <c r="VVM136" s="7"/>
      <c r="VVN136" s="7"/>
      <c r="VVO136" s="7"/>
      <c r="VVP136" s="7"/>
      <c r="VVQ136" s="7"/>
      <c r="VVR136" s="7"/>
      <c r="VVS136" s="7"/>
      <c r="VVT136" s="7"/>
      <c r="VVU136" s="7"/>
      <c r="VVV136" s="7"/>
      <c r="VVW136" s="7"/>
      <c r="VVX136" s="7"/>
      <c r="VVY136" s="7"/>
      <c r="VVZ136" s="7"/>
      <c r="VWA136" s="7"/>
      <c r="VWB136" s="7"/>
      <c r="VWC136" s="7"/>
      <c r="VWD136" s="7"/>
      <c r="VWE136" s="7"/>
      <c r="VWF136" s="7"/>
      <c r="VWG136" s="7"/>
      <c r="VWH136" s="7"/>
      <c r="VWI136" s="7"/>
      <c r="VWJ136" s="7"/>
      <c r="VWK136" s="7"/>
      <c r="VWL136" s="7"/>
      <c r="VWM136" s="7"/>
      <c r="VWN136" s="7"/>
      <c r="VWO136" s="7"/>
      <c r="VWP136" s="7"/>
      <c r="VWQ136" s="7"/>
      <c r="VWR136" s="7"/>
      <c r="VWS136" s="7"/>
      <c r="VWT136" s="7"/>
      <c r="VWU136" s="7"/>
      <c r="VWV136" s="7"/>
      <c r="VWW136" s="7"/>
      <c r="VWX136" s="7"/>
      <c r="VWY136" s="7"/>
      <c r="VWZ136" s="7"/>
      <c r="VXA136" s="7"/>
      <c r="VXB136" s="7"/>
      <c r="VXC136" s="7"/>
      <c r="VXD136" s="7"/>
      <c r="VXE136" s="7"/>
      <c r="VXF136" s="7"/>
      <c r="VXG136" s="7"/>
      <c r="VXH136" s="7"/>
      <c r="VXI136" s="7"/>
      <c r="VXJ136" s="7"/>
      <c r="VXK136" s="7"/>
      <c r="VXL136" s="7"/>
      <c r="VXM136" s="7"/>
      <c r="VXN136" s="7"/>
      <c r="VXO136" s="7"/>
      <c r="VXP136" s="7"/>
      <c r="VXQ136" s="7"/>
      <c r="VXR136" s="7"/>
      <c r="VXS136" s="7"/>
      <c r="VXT136" s="7"/>
      <c r="VXU136" s="7"/>
      <c r="VXV136" s="7"/>
      <c r="VXW136" s="7"/>
      <c r="VXX136" s="7"/>
      <c r="VXY136" s="7"/>
      <c r="VXZ136" s="7"/>
      <c r="VYA136" s="7"/>
      <c r="VYB136" s="7"/>
      <c r="VYC136" s="7"/>
      <c r="VYD136" s="7"/>
      <c r="VYE136" s="7"/>
      <c r="VYF136" s="7"/>
      <c r="VYG136" s="7"/>
      <c r="VYH136" s="7"/>
      <c r="VYI136" s="7"/>
      <c r="VYJ136" s="7"/>
      <c r="VYK136" s="7"/>
      <c r="VYL136" s="7"/>
      <c r="VYM136" s="7"/>
      <c r="VYN136" s="7"/>
      <c r="VYO136" s="7"/>
      <c r="VYP136" s="7"/>
      <c r="VYQ136" s="7"/>
      <c r="VYR136" s="7"/>
      <c r="VYS136" s="7"/>
      <c r="VYT136" s="7"/>
      <c r="VYU136" s="7"/>
      <c r="VYV136" s="7"/>
      <c r="VYW136" s="7"/>
      <c r="VYX136" s="7"/>
      <c r="VYY136" s="7"/>
      <c r="VYZ136" s="7"/>
      <c r="VZA136" s="7"/>
      <c r="VZB136" s="7"/>
      <c r="VZC136" s="7"/>
      <c r="VZD136" s="7"/>
      <c r="VZE136" s="7"/>
      <c r="VZF136" s="7"/>
      <c r="VZG136" s="7"/>
      <c r="VZH136" s="7"/>
      <c r="VZI136" s="7"/>
      <c r="VZJ136" s="7"/>
      <c r="VZK136" s="7"/>
      <c r="VZL136" s="7"/>
      <c r="VZM136" s="7"/>
      <c r="VZN136" s="7"/>
      <c r="VZO136" s="7"/>
      <c r="VZP136" s="7"/>
      <c r="VZQ136" s="7"/>
      <c r="VZR136" s="7"/>
      <c r="VZS136" s="7"/>
      <c r="VZT136" s="7"/>
      <c r="VZU136" s="7"/>
      <c r="VZV136" s="7"/>
      <c r="VZW136" s="7"/>
      <c r="VZX136" s="7"/>
      <c r="VZY136" s="7"/>
      <c r="VZZ136" s="7"/>
      <c r="WAA136" s="7"/>
      <c r="WAB136" s="7"/>
      <c r="WAC136" s="7"/>
      <c r="WAD136" s="7"/>
      <c r="WAE136" s="7"/>
      <c r="WAF136" s="7"/>
      <c r="WAG136" s="7"/>
      <c r="WAH136" s="7"/>
      <c r="WAI136" s="7"/>
      <c r="WAJ136" s="7"/>
      <c r="WAK136" s="7"/>
      <c r="WAL136" s="7"/>
      <c r="WAM136" s="7"/>
      <c r="WAN136" s="7"/>
      <c r="WAO136" s="7"/>
      <c r="WAP136" s="7"/>
      <c r="WAQ136" s="7"/>
      <c r="WAR136" s="7"/>
      <c r="WAS136" s="7"/>
      <c r="WAT136" s="7"/>
      <c r="WAU136" s="7"/>
      <c r="WAV136" s="7"/>
      <c r="WAW136" s="7"/>
      <c r="WAX136" s="7"/>
      <c r="WAY136" s="7"/>
      <c r="WAZ136" s="7"/>
      <c r="WBA136" s="7"/>
      <c r="WBB136" s="7"/>
      <c r="WBC136" s="7"/>
      <c r="WBD136" s="7"/>
      <c r="WBE136" s="7"/>
      <c r="WBF136" s="7"/>
      <c r="WBG136" s="7"/>
      <c r="WBH136" s="7"/>
      <c r="WBI136" s="7"/>
      <c r="WBJ136" s="7"/>
      <c r="WBK136" s="7"/>
      <c r="WBL136" s="7"/>
      <c r="WBM136" s="7"/>
      <c r="WBN136" s="7"/>
      <c r="WBO136" s="7"/>
      <c r="WBP136" s="7"/>
      <c r="WBQ136" s="7"/>
      <c r="WBR136" s="7"/>
      <c r="WBS136" s="7"/>
      <c r="WBT136" s="7"/>
      <c r="WBU136" s="7"/>
      <c r="WBV136" s="7"/>
      <c r="WBW136" s="7"/>
      <c r="WBX136" s="7"/>
      <c r="WBY136" s="7"/>
      <c r="WBZ136" s="7"/>
      <c r="WCA136" s="7"/>
      <c r="WCB136" s="7"/>
      <c r="WCC136" s="7"/>
      <c r="WCD136" s="7"/>
      <c r="WCE136" s="7"/>
      <c r="WCF136" s="7"/>
      <c r="WCG136" s="7"/>
      <c r="WCH136" s="7"/>
      <c r="WCI136" s="7"/>
      <c r="WCJ136" s="7"/>
      <c r="WCK136" s="7"/>
      <c r="WCL136" s="7"/>
      <c r="WCM136" s="7"/>
      <c r="WCN136" s="7"/>
      <c r="WCO136" s="7"/>
      <c r="WCP136" s="7"/>
      <c r="WCQ136" s="7"/>
      <c r="WCR136" s="7"/>
      <c r="WCS136" s="7"/>
      <c r="WCT136" s="7"/>
      <c r="WCU136" s="7"/>
      <c r="WCV136" s="7"/>
      <c r="WCW136" s="7"/>
      <c r="WCX136" s="7"/>
      <c r="WCY136" s="7"/>
      <c r="WCZ136" s="7"/>
      <c r="WDA136" s="7"/>
      <c r="WDB136" s="7"/>
      <c r="WDC136" s="7"/>
      <c r="WDD136" s="7"/>
      <c r="WDE136" s="7"/>
      <c r="WDF136" s="7"/>
      <c r="WDG136" s="7"/>
      <c r="WDH136" s="7"/>
      <c r="WDI136" s="7"/>
      <c r="WDJ136" s="7"/>
      <c r="WDK136" s="7"/>
      <c r="WDL136" s="7"/>
      <c r="WDM136" s="7"/>
      <c r="WDN136" s="7"/>
      <c r="WDO136" s="7"/>
      <c r="WDP136" s="7"/>
      <c r="WDQ136" s="7"/>
      <c r="WDR136" s="7"/>
      <c r="WDS136" s="7"/>
      <c r="WDT136" s="7"/>
      <c r="WDU136" s="7"/>
      <c r="WDV136" s="7"/>
      <c r="WDW136" s="7"/>
      <c r="WDX136" s="7"/>
      <c r="WDY136" s="7"/>
      <c r="WDZ136" s="7"/>
      <c r="WEA136" s="7"/>
      <c r="WEB136" s="7"/>
      <c r="WEC136" s="7"/>
      <c r="WED136" s="7"/>
      <c r="WEE136" s="7"/>
      <c r="WEF136" s="7"/>
      <c r="WEG136" s="7"/>
      <c r="WEH136" s="7"/>
      <c r="WEI136" s="7"/>
      <c r="WEJ136" s="7"/>
      <c r="WEK136" s="7"/>
      <c r="WEL136" s="7"/>
      <c r="WEM136" s="7"/>
      <c r="WEN136" s="7"/>
      <c r="WEO136" s="7"/>
      <c r="WEP136" s="7"/>
      <c r="WEQ136" s="7"/>
      <c r="WER136" s="7"/>
      <c r="WES136" s="7"/>
      <c r="WET136" s="7"/>
      <c r="WEU136" s="7"/>
      <c r="WEV136" s="7"/>
      <c r="WEW136" s="7"/>
      <c r="WEX136" s="7"/>
      <c r="WEY136" s="7"/>
      <c r="WEZ136" s="7"/>
      <c r="WFA136" s="7"/>
      <c r="WFB136" s="7"/>
      <c r="WFC136" s="7"/>
      <c r="WFD136" s="7"/>
      <c r="WFE136" s="7"/>
      <c r="WFF136" s="7"/>
      <c r="WFG136" s="7"/>
      <c r="WFH136" s="7"/>
      <c r="WFI136" s="7"/>
      <c r="WFJ136" s="7"/>
      <c r="WFK136" s="7"/>
      <c r="WFL136" s="7"/>
      <c r="WFM136" s="7"/>
      <c r="WFN136" s="7"/>
      <c r="WFO136" s="7"/>
      <c r="WFP136" s="7"/>
      <c r="WFQ136" s="7"/>
      <c r="WFR136" s="7"/>
      <c r="WFS136" s="7"/>
      <c r="WFT136" s="7"/>
      <c r="WFU136" s="7"/>
      <c r="WFV136" s="7"/>
      <c r="WFW136" s="7"/>
      <c r="WFX136" s="7"/>
      <c r="WFY136" s="7"/>
      <c r="WFZ136" s="7"/>
      <c r="WGA136" s="7"/>
      <c r="WGB136" s="7"/>
      <c r="WGC136" s="7"/>
      <c r="WGD136" s="7"/>
      <c r="WGE136" s="7"/>
      <c r="WGF136" s="7"/>
      <c r="WGG136" s="7"/>
      <c r="WGH136" s="7"/>
      <c r="WGI136" s="7"/>
      <c r="WGJ136" s="7"/>
      <c r="WGK136" s="7"/>
      <c r="WGL136" s="7"/>
      <c r="WGM136" s="7"/>
      <c r="WGN136" s="7"/>
      <c r="WGO136" s="7"/>
      <c r="WGP136" s="7"/>
      <c r="WGQ136" s="7"/>
      <c r="WGR136" s="7"/>
      <c r="WGS136" s="7"/>
      <c r="WGT136" s="7"/>
      <c r="WGU136" s="7"/>
      <c r="WGV136" s="7"/>
      <c r="WGW136" s="7"/>
      <c r="WGX136" s="7"/>
      <c r="WGY136" s="7"/>
      <c r="WGZ136" s="7"/>
      <c r="WHA136" s="7"/>
      <c r="WHB136" s="7"/>
      <c r="WHC136" s="7"/>
      <c r="WHD136" s="7"/>
      <c r="WHE136" s="7"/>
      <c r="WHF136" s="7"/>
      <c r="WHG136" s="7"/>
      <c r="WHH136" s="7"/>
      <c r="WHI136" s="7"/>
      <c r="WHJ136" s="7"/>
      <c r="WHK136" s="7"/>
      <c r="WHL136" s="7"/>
      <c r="WHM136" s="7"/>
      <c r="WHN136" s="7"/>
      <c r="WHO136" s="7"/>
      <c r="WHP136" s="7"/>
      <c r="WHQ136" s="7"/>
      <c r="WHR136" s="7"/>
      <c r="WHS136" s="7"/>
      <c r="WHT136" s="7"/>
      <c r="WHU136" s="7"/>
      <c r="WHV136" s="7"/>
      <c r="WHW136" s="7"/>
      <c r="WHX136" s="7"/>
      <c r="WHY136" s="7"/>
      <c r="WHZ136" s="7"/>
      <c r="WIA136" s="7"/>
      <c r="WIB136" s="7"/>
      <c r="WIC136" s="7"/>
      <c r="WID136" s="7"/>
      <c r="WIE136" s="7"/>
      <c r="WIF136" s="7"/>
      <c r="WIG136" s="7"/>
      <c r="WIH136" s="7"/>
      <c r="WII136" s="7"/>
      <c r="WIJ136" s="7"/>
      <c r="WIK136" s="7"/>
      <c r="WIL136" s="7"/>
      <c r="WIM136" s="7"/>
      <c r="WIN136" s="7"/>
      <c r="WIO136" s="7"/>
      <c r="WIP136" s="7"/>
      <c r="WIQ136" s="7"/>
      <c r="WIR136" s="7"/>
      <c r="WIS136" s="7"/>
      <c r="WIT136" s="7"/>
      <c r="WIU136" s="7"/>
      <c r="WIV136" s="7"/>
      <c r="WIW136" s="7"/>
      <c r="WIX136" s="7"/>
      <c r="WIY136" s="7"/>
      <c r="WIZ136" s="7"/>
      <c r="WJA136" s="7"/>
      <c r="WJB136" s="7"/>
      <c r="WJC136" s="7"/>
      <c r="WJD136" s="7"/>
      <c r="WJE136" s="7"/>
      <c r="WJF136" s="7"/>
      <c r="WJG136" s="7"/>
      <c r="WJH136" s="7"/>
      <c r="WJI136" s="7"/>
      <c r="WJJ136" s="7"/>
      <c r="WJK136" s="7"/>
      <c r="WJL136" s="7"/>
      <c r="WJM136" s="7"/>
      <c r="WJN136" s="7"/>
      <c r="WJO136" s="7"/>
      <c r="WJP136" s="7"/>
      <c r="WJQ136" s="7"/>
      <c r="WJR136" s="7"/>
      <c r="WJS136" s="7"/>
      <c r="WJT136" s="7"/>
      <c r="WJU136" s="7"/>
      <c r="WJV136" s="7"/>
      <c r="WJW136" s="7"/>
      <c r="WJX136" s="7"/>
      <c r="WJY136" s="7"/>
      <c r="WJZ136" s="7"/>
      <c r="WKA136" s="7"/>
      <c r="WKB136" s="7"/>
      <c r="WKC136" s="7"/>
      <c r="WKD136" s="7"/>
      <c r="WKE136" s="7"/>
      <c r="WKF136" s="7"/>
      <c r="WKG136" s="7"/>
      <c r="WKH136" s="7"/>
      <c r="WKI136" s="7"/>
      <c r="WKJ136" s="7"/>
      <c r="WKK136" s="7"/>
      <c r="WKL136" s="7"/>
      <c r="WKM136" s="7"/>
      <c r="WKN136" s="7"/>
      <c r="WKO136" s="7"/>
      <c r="WKP136" s="7"/>
      <c r="WKQ136" s="7"/>
      <c r="WKR136" s="7"/>
      <c r="WKS136" s="7"/>
      <c r="WKT136" s="7"/>
      <c r="WKU136" s="7"/>
      <c r="WKV136" s="7"/>
      <c r="WKW136" s="7"/>
      <c r="WKX136" s="7"/>
      <c r="WKY136" s="7"/>
      <c r="WKZ136" s="7"/>
      <c r="WLA136" s="7"/>
      <c r="WLB136" s="7"/>
      <c r="WLC136" s="7"/>
      <c r="WLD136" s="7"/>
      <c r="WLE136" s="7"/>
      <c r="WLF136" s="7"/>
      <c r="WLG136" s="7"/>
      <c r="WLH136" s="7"/>
      <c r="WLI136" s="7"/>
      <c r="WLJ136" s="7"/>
      <c r="WLK136" s="7"/>
      <c r="WLL136" s="7"/>
      <c r="WLM136" s="7"/>
      <c r="WLN136" s="7"/>
      <c r="WLO136" s="7"/>
      <c r="WLP136" s="7"/>
      <c r="WLQ136" s="7"/>
      <c r="WLR136" s="7"/>
      <c r="WLS136" s="7"/>
      <c r="WLT136" s="7"/>
      <c r="WLU136" s="7"/>
      <c r="WLV136" s="7"/>
      <c r="WLW136" s="7"/>
      <c r="WLX136" s="7"/>
      <c r="WLY136" s="7"/>
      <c r="WLZ136" s="7"/>
      <c r="WMA136" s="7"/>
      <c r="WMB136" s="7"/>
      <c r="WMC136" s="7"/>
      <c r="WMD136" s="7"/>
      <c r="WME136" s="7"/>
      <c r="WMF136" s="7"/>
      <c r="WMG136" s="7"/>
      <c r="WMH136" s="7"/>
      <c r="WMI136" s="7"/>
      <c r="WMJ136" s="7"/>
      <c r="WMK136" s="7"/>
      <c r="WML136" s="7"/>
      <c r="WMM136" s="7"/>
      <c r="WMN136" s="7"/>
      <c r="WMO136" s="7"/>
      <c r="WMP136" s="7"/>
      <c r="WMQ136" s="7"/>
      <c r="WMR136" s="7"/>
      <c r="WMS136" s="7"/>
      <c r="WMT136" s="7"/>
      <c r="WMU136" s="7"/>
      <c r="WMV136" s="7"/>
      <c r="WMW136" s="7"/>
      <c r="WMX136" s="7"/>
      <c r="WMY136" s="7"/>
      <c r="WMZ136" s="7"/>
      <c r="WNA136" s="7"/>
      <c r="WNB136" s="7"/>
      <c r="WNC136" s="7"/>
      <c r="WND136" s="7"/>
      <c r="WNE136" s="7"/>
      <c r="WNF136" s="7"/>
      <c r="WNG136" s="7"/>
      <c r="WNH136" s="7"/>
      <c r="WNI136" s="7"/>
      <c r="WNJ136" s="7"/>
      <c r="WNK136" s="7"/>
      <c r="WNL136" s="7"/>
      <c r="WNM136" s="7"/>
      <c r="WNN136" s="7"/>
      <c r="WNO136" s="7"/>
      <c r="WNP136" s="7"/>
      <c r="WNQ136" s="7"/>
      <c r="WNR136" s="7"/>
      <c r="WNS136" s="7"/>
      <c r="WNT136" s="7"/>
      <c r="WNU136" s="7"/>
      <c r="WNV136" s="7"/>
      <c r="WNW136" s="7"/>
      <c r="WNX136" s="7"/>
      <c r="WNY136" s="7"/>
      <c r="WNZ136" s="7"/>
      <c r="WOA136" s="7"/>
      <c r="WOB136" s="7"/>
      <c r="WOC136" s="7"/>
      <c r="WOD136" s="7"/>
      <c r="WOE136" s="7"/>
      <c r="WOF136" s="7"/>
      <c r="WOG136" s="7"/>
      <c r="WOH136" s="7"/>
      <c r="WOI136" s="7"/>
      <c r="WOJ136" s="7"/>
      <c r="WOK136" s="7"/>
      <c r="WOL136" s="7"/>
      <c r="WOM136" s="7"/>
      <c r="WON136" s="7"/>
      <c r="WOO136" s="7"/>
      <c r="WOP136" s="7"/>
      <c r="WOQ136" s="7"/>
      <c r="WOR136" s="7"/>
      <c r="WOS136" s="7"/>
      <c r="WOT136" s="7"/>
      <c r="WOU136" s="7"/>
      <c r="WOV136" s="7"/>
      <c r="WOW136" s="7"/>
      <c r="WOX136" s="7"/>
      <c r="WOY136" s="7"/>
      <c r="WOZ136" s="7"/>
      <c r="WPA136" s="7"/>
      <c r="WPB136" s="7"/>
      <c r="WPC136" s="7"/>
      <c r="WPD136" s="7"/>
      <c r="WPE136" s="7"/>
      <c r="WPF136" s="7"/>
      <c r="WPG136" s="7"/>
      <c r="WPH136" s="7"/>
      <c r="WPI136" s="7"/>
      <c r="WPJ136" s="7"/>
      <c r="WPK136" s="7"/>
      <c r="WPL136" s="7"/>
      <c r="WPM136" s="7"/>
      <c r="WPN136" s="7"/>
      <c r="WPO136" s="7"/>
      <c r="WPP136" s="7"/>
      <c r="WPQ136" s="7"/>
      <c r="WPR136" s="7"/>
      <c r="WPS136" s="7"/>
      <c r="WPT136" s="7"/>
      <c r="WPU136" s="7"/>
      <c r="WPV136" s="7"/>
      <c r="WPW136" s="7"/>
      <c r="WPX136" s="7"/>
      <c r="WPY136" s="7"/>
      <c r="WPZ136" s="7"/>
      <c r="WQA136" s="7"/>
      <c r="WQB136" s="7"/>
      <c r="WQC136" s="7"/>
      <c r="WQD136" s="7"/>
      <c r="WQE136" s="7"/>
      <c r="WQF136" s="7"/>
      <c r="WQG136" s="7"/>
      <c r="WQH136" s="7"/>
      <c r="WQI136" s="7"/>
      <c r="WQJ136" s="7"/>
      <c r="WQK136" s="7"/>
      <c r="WQL136" s="7"/>
      <c r="WQM136" s="7"/>
      <c r="WQN136" s="7"/>
      <c r="WQO136" s="7"/>
      <c r="WQP136" s="7"/>
      <c r="WQQ136" s="7"/>
      <c r="WQR136" s="7"/>
      <c r="WQS136" s="7"/>
      <c r="WQT136" s="7"/>
      <c r="WQU136" s="7"/>
      <c r="WQV136" s="7"/>
      <c r="WQW136" s="7"/>
      <c r="WQX136" s="7"/>
      <c r="WQY136" s="7"/>
      <c r="WQZ136" s="7"/>
      <c r="WRA136" s="7"/>
      <c r="WRB136" s="7"/>
      <c r="WRC136" s="7"/>
      <c r="WRD136" s="7"/>
      <c r="WRE136" s="7"/>
      <c r="WRF136" s="7"/>
      <c r="WRG136" s="7"/>
      <c r="WRH136" s="7"/>
      <c r="WRI136" s="7"/>
      <c r="WRJ136" s="7"/>
      <c r="WRK136" s="7"/>
      <c r="WRL136" s="7"/>
      <c r="WRM136" s="7"/>
      <c r="WRN136" s="7"/>
      <c r="WRO136" s="7"/>
      <c r="WRP136" s="7"/>
      <c r="WRQ136" s="7"/>
      <c r="WRR136" s="7"/>
      <c r="WRS136" s="7"/>
      <c r="WRT136" s="7"/>
      <c r="WRU136" s="7"/>
      <c r="WRV136" s="7"/>
      <c r="WRW136" s="7"/>
      <c r="WRX136" s="7"/>
      <c r="WRY136" s="7"/>
      <c r="WRZ136" s="7"/>
      <c r="WSA136" s="7"/>
      <c r="WSB136" s="7"/>
      <c r="WSC136" s="7"/>
      <c r="WSD136" s="7"/>
      <c r="WSE136" s="7"/>
      <c r="WSF136" s="7"/>
      <c r="WSG136" s="7"/>
      <c r="WSH136" s="7"/>
      <c r="WSI136" s="7"/>
      <c r="WSJ136" s="7"/>
      <c r="WSK136" s="7"/>
      <c r="WSL136" s="7"/>
      <c r="WSM136" s="7"/>
      <c r="WSN136" s="7"/>
      <c r="WSO136" s="7"/>
      <c r="WSP136" s="7"/>
      <c r="WSQ136" s="7"/>
      <c r="WSR136" s="7"/>
      <c r="WSS136" s="7"/>
      <c r="WST136" s="7"/>
      <c r="WSU136" s="7"/>
      <c r="WSV136" s="7"/>
      <c r="WSW136" s="7"/>
      <c r="WSX136" s="7"/>
      <c r="WSY136" s="7"/>
      <c r="WSZ136" s="7"/>
      <c r="WTA136" s="7"/>
      <c r="WTB136" s="7"/>
      <c r="WTC136" s="7"/>
      <c r="WTD136" s="7"/>
      <c r="WTE136" s="7"/>
      <c r="WTF136" s="7"/>
      <c r="WTG136" s="7"/>
      <c r="WTH136" s="7"/>
      <c r="WTI136" s="7"/>
      <c r="WTJ136" s="7"/>
      <c r="WTK136" s="7"/>
      <c r="WTL136" s="7"/>
      <c r="WTM136" s="7"/>
      <c r="WTN136" s="7"/>
      <c r="WTO136" s="7"/>
      <c r="WTP136" s="7"/>
      <c r="WTQ136" s="7"/>
      <c r="WTR136" s="7"/>
      <c r="WTS136" s="7"/>
      <c r="WTT136" s="7"/>
      <c r="WTU136" s="7"/>
      <c r="WTV136" s="7"/>
      <c r="WTW136" s="7"/>
      <c r="WTX136" s="7"/>
      <c r="WTY136" s="7"/>
      <c r="WTZ136" s="7"/>
      <c r="WUA136" s="7"/>
      <c r="WUB136" s="7"/>
      <c r="WUC136" s="7"/>
      <c r="WUD136" s="7"/>
      <c r="WUE136" s="7"/>
      <c r="WUF136" s="7"/>
      <c r="WUG136" s="7"/>
      <c r="WUH136" s="7"/>
      <c r="WUI136" s="7"/>
      <c r="WUJ136" s="7"/>
      <c r="WUK136" s="7"/>
      <c r="WUL136" s="7"/>
      <c r="WUM136" s="7"/>
      <c r="WUN136" s="7"/>
      <c r="WUO136" s="7"/>
      <c r="WUP136" s="7"/>
      <c r="WUQ136" s="7"/>
      <c r="WUR136" s="7"/>
      <c r="WUS136" s="7"/>
      <c r="WUT136" s="7"/>
      <c r="WUU136" s="7"/>
      <c r="WUV136" s="7"/>
      <c r="WUW136" s="7"/>
      <c r="WUX136" s="7"/>
      <c r="WUY136" s="7"/>
      <c r="WUZ136" s="7"/>
      <c r="WVA136" s="7"/>
      <c r="WVB136" s="7"/>
      <c r="WVC136" s="7"/>
      <c r="WVD136" s="7"/>
      <c r="WVE136" s="7"/>
      <c r="WVF136" s="7"/>
      <c r="WVG136" s="7"/>
      <c r="WVH136" s="7"/>
      <c r="WVI136" s="7"/>
      <c r="WVJ136" s="7"/>
      <c r="WVK136" s="7"/>
      <c r="WVL136" s="7"/>
      <c r="WVM136" s="7"/>
      <c r="WVN136" s="7"/>
      <c r="WVO136" s="7"/>
      <c r="WVP136" s="7"/>
      <c r="WVQ136" s="7"/>
      <c r="WVR136" s="7"/>
      <c r="WVS136" s="7"/>
      <c r="WVT136" s="7"/>
      <c r="WVU136" s="7"/>
      <c r="WVV136" s="7"/>
      <c r="WVW136" s="7"/>
      <c r="WVX136" s="7"/>
      <c r="WVY136" s="7"/>
      <c r="WVZ136" s="7"/>
      <c r="WWA136" s="7"/>
      <c r="WWB136" s="7"/>
      <c r="WWC136" s="7"/>
      <c r="WWD136" s="7"/>
      <c r="WWE136" s="7"/>
      <c r="WWF136" s="7"/>
      <c r="WWG136" s="7"/>
      <c r="WWH136" s="7"/>
      <c r="WWI136" s="7"/>
      <c r="WWJ136" s="7"/>
      <c r="WWK136" s="7"/>
      <c r="WWL136" s="7"/>
      <c r="WWM136" s="7"/>
      <c r="WWN136" s="7"/>
      <c r="WWO136" s="7"/>
      <c r="WWP136" s="7"/>
      <c r="WWQ136" s="7"/>
      <c r="WWR136" s="7"/>
      <c r="WWS136" s="7"/>
      <c r="WWT136" s="7"/>
      <c r="WWU136" s="7"/>
      <c r="WWV136" s="7"/>
      <c r="WWW136" s="7"/>
      <c r="WWX136" s="7"/>
      <c r="WWY136" s="7"/>
      <c r="WWZ136" s="7"/>
      <c r="WXA136" s="7"/>
      <c r="WXB136" s="7"/>
      <c r="WXC136" s="7"/>
      <c r="WXD136" s="7"/>
      <c r="WXE136" s="7"/>
      <c r="WXF136" s="7"/>
      <c r="WXG136" s="7"/>
      <c r="WXH136" s="7"/>
      <c r="WXI136" s="7"/>
      <c r="WXJ136" s="7"/>
      <c r="WXK136" s="7"/>
      <c r="WXL136" s="7"/>
      <c r="WXM136" s="7"/>
      <c r="WXN136" s="7"/>
      <c r="WXO136" s="7"/>
      <c r="WXP136" s="7"/>
      <c r="WXQ136" s="7"/>
      <c r="WXR136" s="7"/>
      <c r="WXS136" s="7"/>
      <c r="WXT136" s="7"/>
      <c r="WXU136" s="7"/>
      <c r="WXV136" s="7"/>
      <c r="WXW136" s="7"/>
      <c r="WXX136" s="7"/>
      <c r="WXY136" s="7"/>
      <c r="WXZ136" s="7"/>
      <c r="WYA136" s="7"/>
      <c r="WYB136" s="7"/>
      <c r="WYC136" s="7"/>
      <c r="WYD136" s="7"/>
      <c r="WYE136" s="7"/>
      <c r="WYF136" s="7"/>
      <c r="WYG136" s="7"/>
      <c r="WYH136" s="7"/>
      <c r="WYI136" s="7"/>
      <c r="WYJ136" s="7"/>
      <c r="WYK136" s="7"/>
      <c r="WYL136" s="7"/>
      <c r="WYM136" s="7"/>
      <c r="WYN136" s="7"/>
      <c r="WYO136" s="7"/>
      <c r="WYP136" s="7"/>
      <c r="WYQ136" s="7"/>
      <c r="WYR136" s="7"/>
      <c r="WYS136" s="7"/>
      <c r="WYT136" s="7"/>
      <c r="WYU136" s="7"/>
      <c r="WYV136" s="7"/>
      <c r="WYW136" s="7"/>
      <c r="WYX136" s="7"/>
      <c r="WYY136" s="7"/>
      <c r="WYZ136" s="7"/>
      <c r="WZA136" s="7"/>
      <c r="WZB136" s="7"/>
      <c r="WZC136" s="7"/>
      <c r="WZD136" s="7"/>
      <c r="WZE136" s="7"/>
      <c r="WZF136" s="7"/>
      <c r="WZG136" s="7"/>
      <c r="WZH136" s="7"/>
      <c r="WZI136" s="7"/>
      <c r="WZJ136" s="7"/>
      <c r="WZK136" s="7"/>
      <c r="WZL136" s="7"/>
      <c r="WZM136" s="7"/>
      <c r="WZN136" s="7"/>
      <c r="WZO136" s="7"/>
      <c r="WZP136" s="7"/>
      <c r="WZQ136" s="7"/>
      <c r="WZR136" s="7"/>
      <c r="WZS136" s="7"/>
      <c r="WZT136" s="7"/>
      <c r="WZU136" s="7"/>
      <c r="WZV136" s="7"/>
      <c r="WZW136" s="7"/>
      <c r="WZX136" s="7"/>
      <c r="WZY136" s="7"/>
      <c r="WZZ136" s="7"/>
      <c r="XAA136" s="7"/>
      <c r="XAB136" s="7"/>
      <c r="XAC136" s="7"/>
      <c r="XAD136" s="7"/>
      <c r="XAE136" s="7"/>
      <c r="XAF136" s="7"/>
      <c r="XAG136" s="7"/>
      <c r="XAH136" s="7"/>
      <c r="XAI136" s="7"/>
      <c r="XAJ136" s="7"/>
      <c r="XAK136" s="7"/>
      <c r="XAL136" s="7"/>
      <c r="XAM136" s="7"/>
      <c r="XAN136" s="7"/>
      <c r="XAO136" s="7"/>
      <c r="XAP136" s="7"/>
      <c r="XAQ136" s="7"/>
      <c r="XAR136" s="7"/>
      <c r="XAS136" s="7"/>
      <c r="XAT136" s="7"/>
      <c r="XAU136" s="7"/>
      <c r="XAV136" s="7"/>
      <c r="XAW136" s="7"/>
      <c r="XAX136" s="7"/>
      <c r="XAY136" s="7"/>
      <c r="XAZ136" s="7"/>
      <c r="XBA136" s="7"/>
      <c r="XBB136" s="7"/>
      <c r="XBC136" s="7"/>
      <c r="XBD136" s="7"/>
      <c r="XBE136" s="7"/>
      <c r="XBF136" s="7"/>
      <c r="XBG136" s="7"/>
      <c r="XBH136" s="7"/>
      <c r="XBI136" s="7"/>
      <c r="XBJ136" s="7"/>
      <c r="XBK136" s="7"/>
      <c r="XBL136" s="7"/>
      <c r="XBM136" s="7"/>
      <c r="XBN136" s="7"/>
      <c r="XBO136" s="7"/>
      <c r="XBP136" s="7"/>
      <c r="XBQ136" s="7"/>
      <c r="XBR136" s="7"/>
      <c r="XBS136" s="7"/>
      <c r="XBT136" s="7"/>
      <c r="XBU136" s="7"/>
      <c r="XBV136" s="7"/>
      <c r="XBW136" s="7"/>
      <c r="XBX136" s="7"/>
      <c r="XBY136" s="7"/>
      <c r="XBZ136" s="7"/>
      <c r="XCA136" s="7"/>
      <c r="XCB136" s="7"/>
      <c r="XCC136" s="7"/>
      <c r="XCD136" s="7"/>
      <c r="XCE136" s="7"/>
      <c r="XCF136" s="7"/>
      <c r="XCG136" s="7"/>
      <c r="XCH136" s="7"/>
      <c r="XCI136" s="7"/>
      <c r="XCJ136" s="7"/>
      <c r="XCK136" s="7"/>
      <c r="XCL136" s="7"/>
      <c r="XCM136" s="7"/>
      <c r="XCN136" s="7"/>
      <c r="XCO136" s="7"/>
      <c r="XCP136" s="7"/>
      <c r="XCQ136" s="7"/>
      <c r="XCR136" s="7"/>
      <c r="XCS136" s="7"/>
      <c r="XCT136" s="7"/>
      <c r="XCU136" s="7"/>
      <c r="XCV136" s="7"/>
      <c r="XCW136" s="7"/>
      <c r="XCX136" s="7"/>
      <c r="XCY136" s="7"/>
      <c r="XCZ136" s="7"/>
      <c r="XDA136" s="7"/>
      <c r="XDB136" s="7"/>
      <c r="XDC136" s="7"/>
      <c r="XDD136" s="7"/>
      <c r="XDE136" s="7"/>
      <c r="XDF136" s="7"/>
      <c r="XDG136" s="7"/>
      <c r="XDH136" s="7"/>
      <c r="XDI136" s="7"/>
      <c r="XDJ136" s="7"/>
      <c r="XDK136" s="7"/>
      <c r="XDL136" s="7"/>
      <c r="XDM136" s="7"/>
      <c r="XDN136" s="7"/>
      <c r="XDO136" s="7"/>
      <c r="XDP136" s="7"/>
      <c r="XDQ136" s="7"/>
      <c r="XDR136" s="7"/>
      <c r="XDS136" s="7"/>
      <c r="XDT136" s="7"/>
      <c r="XDU136" s="7"/>
      <c r="XDV136" s="7"/>
      <c r="XDW136" s="7"/>
      <c r="XDX136" s="7"/>
      <c r="XDY136" s="7"/>
      <c r="XDZ136" s="7"/>
      <c r="XEA136" s="7"/>
      <c r="XEB136" s="7"/>
      <c r="XEC136" s="7"/>
      <c r="XED136" s="7"/>
      <c r="XEE136" s="7"/>
      <c r="XEF136" s="7"/>
      <c r="XEG136" s="7"/>
      <c r="XEH136" s="7"/>
      <c r="XEI136" s="7"/>
      <c r="XEJ136" s="7"/>
      <c r="XEK136" s="7"/>
      <c r="XEL136" s="7"/>
      <c r="XEM136" s="7"/>
      <c r="XEN136" s="7"/>
      <c r="XEO136" s="7"/>
      <c r="XEP136" s="7"/>
      <c r="XEQ136" s="7"/>
      <c r="XER136" s="7"/>
      <c r="XES136" s="7"/>
      <c r="XET136" s="7"/>
      <c r="XEU136" s="7"/>
      <c r="XEV136" s="7"/>
      <c r="XEW136" s="7"/>
      <c r="XEX136" s="7"/>
      <c r="XEY136" s="7"/>
      <c r="XEZ136" s="7"/>
      <c r="XFA136" s="7"/>
      <c r="XFB136" s="7"/>
      <c r="XFC136" s="7"/>
      <c r="XFD136" s="7"/>
    </row>
    <row r="137" spans="1:16384" x14ac:dyDescent="0.3">
      <c r="A137" s="7" t="s">
        <v>2027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  <c r="IV137" s="7"/>
      <c r="IW137" s="7"/>
      <c r="IX137" s="7"/>
      <c r="IY137" s="7"/>
      <c r="IZ137" s="7"/>
      <c r="JA137" s="7"/>
      <c r="JB137" s="7"/>
      <c r="JC137" s="7"/>
      <c r="JD137" s="7"/>
      <c r="JE137" s="7"/>
      <c r="JF137" s="7"/>
      <c r="JG137" s="7"/>
      <c r="JH137" s="7"/>
      <c r="JI137" s="7"/>
      <c r="JJ137" s="7"/>
      <c r="JK137" s="7"/>
      <c r="JL137" s="7"/>
      <c r="JM137" s="7"/>
      <c r="JN137" s="7"/>
      <c r="JO137" s="7"/>
      <c r="JP137" s="7"/>
      <c r="JQ137" s="7"/>
      <c r="JR137" s="7"/>
      <c r="JS137" s="7"/>
      <c r="JT137" s="7"/>
      <c r="JU137" s="7"/>
      <c r="JV137" s="7"/>
      <c r="JW137" s="7"/>
      <c r="JX137" s="7"/>
      <c r="JY137" s="7"/>
      <c r="JZ137" s="7"/>
      <c r="KA137" s="7"/>
      <c r="KB137" s="7"/>
      <c r="KC137" s="7"/>
      <c r="KD137" s="7"/>
      <c r="KE137" s="7"/>
      <c r="KF137" s="7"/>
      <c r="KG137" s="7"/>
      <c r="KH137" s="7"/>
      <c r="KI137" s="7"/>
      <c r="KJ137" s="7"/>
      <c r="KK137" s="7"/>
      <c r="KL137" s="7"/>
      <c r="KM137" s="7"/>
      <c r="KN137" s="7"/>
      <c r="KO137" s="7"/>
      <c r="KP137" s="7"/>
      <c r="KQ137" s="7"/>
      <c r="KR137" s="7"/>
      <c r="KS137" s="7"/>
      <c r="KT137" s="7"/>
      <c r="KU137" s="7"/>
      <c r="KV137" s="7"/>
      <c r="KW137" s="7"/>
      <c r="KX137" s="7"/>
      <c r="KY137" s="7"/>
      <c r="KZ137" s="7"/>
      <c r="LA137" s="7"/>
      <c r="LB137" s="7"/>
      <c r="LC137" s="7"/>
      <c r="LD137" s="7"/>
      <c r="LE137" s="7"/>
      <c r="LF137" s="7"/>
      <c r="LG137" s="7"/>
      <c r="LH137" s="7"/>
      <c r="LI137" s="7"/>
      <c r="LJ137" s="7"/>
      <c r="LK137" s="7"/>
      <c r="LL137" s="7"/>
      <c r="LM137" s="7"/>
      <c r="LN137" s="7"/>
      <c r="LO137" s="7"/>
      <c r="LP137" s="7"/>
      <c r="LQ137" s="7"/>
      <c r="LR137" s="7"/>
      <c r="LS137" s="7"/>
      <c r="LT137" s="7"/>
      <c r="LU137" s="7"/>
      <c r="LV137" s="7"/>
      <c r="LW137" s="7"/>
      <c r="LX137" s="7"/>
      <c r="LY137" s="7"/>
      <c r="LZ137" s="7"/>
      <c r="MA137" s="7"/>
      <c r="MB137" s="7"/>
      <c r="MC137" s="7"/>
      <c r="MD137" s="7"/>
      <c r="ME137" s="7"/>
      <c r="MF137" s="7"/>
      <c r="MG137" s="7"/>
      <c r="MH137" s="7"/>
      <c r="MI137" s="7"/>
      <c r="MJ137" s="7"/>
      <c r="MK137" s="7"/>
      <c r="ML137" s="7"/>
      <c r="MM137" s="7"/>
      <c r="MN137" s="7"/>
      <c r="MO137" s="7"/>
      <c r="MP137" s="7"/>
      <c r="MQ137" s="7"/>
      <c r="MR137" s="7"/>
      <c r="MS137" s="7"/>
      <c r="MT137" s="7"/>
      <c r="MU137" s="7"/>
      <c r="MV137" s="7"/>
      <c r="MW137" s="7"/>
      <c r="MX137" s="7"/>
      <c r="MY137" s="7"/>
      <c r="MZ137" s="7"/>
      <c r="NA137" s="7"/>
      <c r="NB137" s="7"/>
      <c r="NC137" s="7"/>
      <c r="ND137" s="7"/>
      <c r="NE137" s="7"/>
      <c r="NF137" s="7"/>
      <c r="NG137" s="7"/>
      <c r="NH137" s="7"/>
      <c r="NI137" s="7"/>
      <c r="NJ137" s="7"/>
      <c r="NK137" s="7"/>
      <c r="NL137" s="7"/>
      <c r="NM137" s="7"/>
      <c r="NN137" s="7"/>
      <c r="NO137" s="7"/>
      <c r="NP137" s="7"/>
      <c r="NQ137" s="7"/>
      <c r="NR137" s="7"/>
      <c r="NS137" s="7"/>
      <c r="NT137" s="7"/>
      <c r="NU137" s="7"/>
      <c r="NV137" s="7"/>
      <c r="NW137" s="7"/>
      <c r="NX137" s="7"/>
      <c r="NY137" s="7"/>
      <c r="NZ137" s="7"/>
      <c r="OA137" s="7"/>
      <c r="OB137" s="7"/>
      <c r="OC137" s="7"/>
      <c r="OD137" s="7"/>
      <c r="OE137" s="7"/>
      <c r="OF137" s="7"/>
      <c r="OG137" s="7"/>
      <c r="OH137" s="7"/>
      <c r="OI137" s="7"/>
      <c r="OJ137" s="7"/>
      <c r="OK137" s="7"/>
      <c r="OL137" s="7"/>
      <c r="OM137" s="7"/>
      <c r="ON137" s="7"/>
      <c r="OO137" s="7"/>
      <c r="OP137" s="7"/>
      <c r="OQ137" s="7"/>
      <c r="OR137" s="7"/>
      <c r="OS137" s="7"/>
      <c r="OT137" s="7"/>
      <c r="OU137" s="7"/>
      <c r="OV137" s="7"/>
      <c r="OW137" s="7"/>
      <c r="OX137" s="7"/>
      <c r="OY137" s="7"/>
      <c r="OZ137" s="7"/>
      <c r="PA137" s="7"/>
      <c r="PB137" s="7"/>
      <c r="PC137" s="7"/>
      <c r="PD137" s="7"/>
      <c r="PE137" s="7"/>
      <c r="PF137" s="7"/>
      <c r="PG137" s="7"/>
      <c r="PH137" s="7"/>
      <c r="PI137" s="7"/>
      <c r="PJ137" s="7"/>
      <c r="PK137" s="7"/>
      <c r="PL137" s="7"/>
      <c r="PM137" s="7"/>
      <c r="PN137" s="7"/>
      <c r="PO137" s="7"/>
      <c r="PP137" s="7"/>
      <c r="PQ137" s="7"/>
      <c r="PR137" s="7"/>
      <c r="PS137" s="7"/>
      <c r="PT137" s="7"/>
      <c r="PU137" s="7"/>
      <c r="PV137" s="7"/>
      <c r="PW137" s="7"/>
      <c r="PX137" s="7"/>
      <c r="PY137" s="7"/>
      <c r="PZ137" s="7"/>
      <c r="QA137" s="7"/>
      <c r="QB137" s="7"/>
      <c r="QC137" s="7"/>
      <c r="QD137" s="7"/>
      <c r="QE137" s="7"/>
      <c r="QF137" s="7"/>
      <c r="QG137" s="7"/>
      <c r="QH137" s="7"/>
      <c r="QI137" s="7"/>
      <c r="QJ137" s="7"/>
      <c r="QK137" s="7"/>
      <c r="QL137" s="7"/>
      <c r="QM137" s="7"/>
      <c r="QN137" s="7"/>
      <c r="QO137" s="7"/>
      <c r="QP137" s="7"/>
      <c r="QQ137" s="7"/>
      <c r="QR137" s="7"/>
      <c r="QS137" s="7"/>
      <c r="QT137" s="7"/>
      <c r="QU137" s="7"/>
      <c r="QV137" s="7"/>
      <c r="QW137" s="7"/>
      <c r="QX137" s="7"/>
      <c r="QY137" s="7"/>
      <c r="QZ137" s="7"/>
      <c r="RA137" s="7"/>
      <c r="RB137" s="7"/>
      <c r="RC137" s="7"/>
      <c r="RD137" s="7"/>
      <c r="RE137" s="7"/>
      <c r="RF137" s="7"/>
      <c r="RG137" s="7"/>
      <c r="RH137" s="7"/>
      <c r="RI137" s="7"/>
      <c r="RJ137" s="7"/>
      <c r="RK137" s="7"/>
      <c r="RL137" s="7"/>
      <c r="RM137" s="7"/>
      <c r="RN137" s="7"/>
      <c r="RO137" s="7"/>
      <c r="RP137" s="7"/>
      <c r="RQ137" s="7"/>
      <c r="RR137" s="7"/>
      <c r="RS137" s="7"/>
      <c r="RT137" s="7"/>
      <c r="RU137" s="7"/>
      <c r="RV137" s="7"/>
      <c r="RW137" s="7"/>
      <c r="RX137" s="7"/>
      <c r="RY137" s="7"/>
      <c r="RZ137" s="7"/>
      <c r="SA137" s="7"/>
      <c r="SB137" s="7"/>
      <c r="SC137" s="7"/>
      <c r="SD137" s="7"/>
      <c r="SE137" s="7"/>
      <c r="SF137" s="7"/>
      <c r="SG137" s="7"/>
      <c r="SH137" s="7"/>
      <c r="SI137" s="7"/>
      <c r="SJ137" s="7"/>
      <c r="SK137" s="7"/>
      <c r="SL137" s="7"/>
      <c r="SM137" s="7"/>
      <c r="SN137" s="7"/>
      <c r="SO137" s="7"/>
      <c r="SP137" s="7"/>
      <c r="SQ137" s="7"/>
      <c r="SR137" s="7"/>
      <c r="SS137" s="7"/>
      <c r="ST137" s="7"/>
      <c r="SU137" s="7"/>
      <c r="SV137" s="7"/>
      <c r="SW137" s="7"/>
      <c r="SX137" s="7"/>
      <c r="SY137" s="7"/>
      <c r="SZ137" s="7"/>
      <c r="TA137" s="7"/>
      <c r="TB137" s="7"/>
      <c r="TC137" s="7"/>
      <c r="TD137" s="7"/>
      <c r="TE137" s="7"/>
      <c r="TF137" s="7"/>
      <c r="TG137" s="7"/>
      <c r="TH137" s="7"/>
      <c r="TI137" s="7"/>
      <c r="TJ137" s="7"/>
      <c r="TK137" s="7"/>
      <c r="TL137" s="7"/>
      <c r="TM137" s="7"/>
      <c r="TN137" s="7"/>
      <c r="TO137" s="7"/>
      <c r="TP137" s="7"/>
      <c r="TQ137" s="7"/>
      <c r="TR137" s="7"/>
      <c r="TS137" s="7"/>
      <c r="TT137" s="7"/>
      <c r="TU137" s="7"/>
      <c r="TV137" s="7"/>
      <c r="TW137" s="7"/>
      <c r="TX137" s="7"/>
      <c r="TY137" s="7"/>
      <c r="TZ137" s="7"/>
      <c r="UA137" s="7"/>
      <c r="UB137" s="7"/>
      <c r="UC137" s="7"/>
      <c r="UD137" s="7"/>
      <c r="UE137" s="7"/>
      <c r="UF137" s="7"/>
      <c r="UG137" s="7"/>
      <c r="UH137" s="7"/>
      <c r="UI137" s="7"/>
      <c r="UJ137" s="7"/>
      <c r="UK137" s="7"/>
      <c r="UL137" s="7"/>
      <c r="UM137" s="7"/>
      <c r="UN137" s="7"/>
      <c r="UO137" s="7"/>
      <c r="UP137" s="7"/>
      <c r="UQ137" s="7"/>
      <c r="UR137" s="7"/>
      <c r="US137" s="7"/>
      <c r="UT137" s="7"/>
      <c r="UU137" s="7"/>
      <c r="UV137" s="7"/>
      <c r="UW137" s="7"/>
      <c r="UX137" s="7"/>
      <c r="UY137" s="7"/>
      <c r="UZ137" s="7"/>
      <c r="VA137" s="7"/>
      <c r="VB137" s="7"/>
      <c r="VC137" s="7"/>
      <c r="VD137" s="7"/>
      <c r="VE137" s="7"/>
      <c r="VF137" s="7"/>
      <c r="VG137" s="7"/>
      <c r="VH137" s="7"/>
      <c r="VI137" s="7"/>
      <c r="VJ137" s="7"/>
      <c r="VK137" s="7"/>
      <c r="VL137" s="7"/>
      <c r="VM137" s="7"/>
      <c r="VN137" s="7"/>
      <c r="VO137" s="7"/>
      <c r="VP137" s="7"/>
      <c r="VQ137" s="7"/>
      <c r="VR137" s="7"/>
      <c r="VS137" s="7"/>
      <c r="VT137" s="7"/>
      <c r="VU137" s="7"/>
      <c r="VV137" s="7"/>
      <c r="VW137" s="7"/>
      <c r="VX137" s="7"/>
      <c r="VY137" s="7"/>
      <c r="VZ137" s="7"/>
      <c r="WA137" s="7"/>
      <c r="WB137" s="7"/>
      <c r="WC137" s="7"/>
      <c r="WD137" s="7"/>
      <c r="WE137" s="7"/>
      <c r="WF137" s="7"/>
      <c r="WG137" s="7"/>
      <c r="WH137" s="7"/>
      <c r="WI137" s="7"/>
      <c r="WJ137" s="7"/>
      <c r="WK137" s="7"/>
      <c r="WL137" s="7"/>
      <c r="WM137" s="7"/>
      <c r="WN137" s="7"/>
      <c r="WO137" s="7"/>
      <c r="WP137" s="7"/>
      <c r="WQ137" s="7"/>
      <c r="WR137" s="7"/>
      <c r="WS137" s="7"/>
      <c r="WT137" s="7"/>
      <c r="WU137" s="7"/>
      <c r="WV137" s="7"/>
      <c r="WW137" s="7"/>
      <c r="WX137" s="7"/>
      <c r="WY137" s="7"/>
      <c r="WZ137" s="7"/>
      <c r="XA137" s="7"/>
      <c r="XB137" s="7"/>
      <c r="XC137" s="7"/>
      <c r="XD137" s="7"/>
      <c r="XE137" s="7"/>
      <c r="XF137" s="7"/>
      <c r="XG137" s="7"/>
      <c r="XH137" s="7"/>
      <c r="XI137" s="7"/>
      <c r="XJ137" s="7"/>
      <c r="XK137" s="7"/>
      <c r="XL137" s="7"/>
      <c r="XM137" s="7"/>
      <c r="XN137" s="7"/>
      <c r="XO137" s="7"/>
      <c r="XP137" s="7"/>
      <c r="XQ137" s="7"/>
      <c r="XR137" s="7"/>
      <c r="XS137" s="7"/>
      <c r="XT137" s="7"/>
      <c r="XU137" s="7"/>
      <c r="XV137" s="7"/>
      <c r="XW137" s="7"/>
      <c r="XX137" s="7"/>
      <c r="XY137" s="7"/>
      <c r="XZ137" s="7"/>
      <c r="YA137" s="7"/>
      <c r="YB137" s="7"/>
      <c r="YC137" s="7"/>
      <c r="YD137" s="7"/>
      <c r="YE137" s="7"/>
      <c r="YF137" s="7"/>
      <c r="YG137" s="7"/>
      <c r="YH137" s="7"/>
      <c r="YI137" s="7"/>
      <c r="YJ137" s="7"/>
      <c r="YK137" s="7"/>
      <c r="YL137" s="7"/>
      <c r="YM137" s="7"/>
      <c r="YN137" s="7"/>
      <c r="YO137" s="7"/>
      <c r="YP137" s="7"/>
      <c r="YQ137" s="7"/>
      <c r="YR137" s="7"/>
      <c r="YS137" s="7"/>
      <c r="YT137" s="7"/>
      <c r="YU137" s="7"/>
      <c r="YV137" s="7"/>
      <c r="YW137" s="7"/>
      <c r="YX137" s="7"/>
      <c r="YY137" s="7"/>
      <c r="YZ137" s="7"/>
      <c r="ZA137" s="7"/>
      <c r="ZB137" s="7"/>
      <c r="ZC137" s="7"/>
      <c r="ZD137" s="7"/>
      <c r="ZE137" s="7"/>
      <c r="ZF137" s="7"/>
      <c r="ZG137" s="7"/>
      <c r="ZH137" s="7"/>
      <c r="ZI137" s="7"/>
      <c r="ZJ137" s="7"/>
      <c r="ZK137" s="7"/>
      <c r="ZL137" s="7"/>
      <c r="ZM137" s="7"/>
      <c r="ZN137" s="7"/>
      <c r="ZO137" s="7"/>
      <c r="ZP137" s="7"/>
      <c r="ZQ137" s="7"/>
      <c r="ZR137" s="7"/>
      <c r="ZS137" s="7"/>
      <c r="ZT137" s="7"/>
      <c r="ZU137" s="7"/>
      <c r="ZV137" s="7"/>
      <c r="ZW137" s="7"/>
      <c r="ZX137" s="7"/>
      <c r="ZY137" s="7"/>
      <c r="ZZ137" s="7"/>
      <c r="AAA137" s="7"/>
      <c r="AAB137" s="7"/>
      <c r="AAC137" s="7"/>
      <c r="AAD137" s="7"/>
      <c r="AAE137" s="7"/>
      <c r="AAF137" s="7"/>
      <c r="AAG137" s="7"/>
      <c r="AAH137" s="7"/>
      <c r="AAI137" s="7"/>
      <c r="AAJ137" s="7"/>
      <c r="AAK137" s="7"/>
      <c r="AAL137" s="7"/>
      <c r="AAM137" s="7"/>
      <c r="AAN137" s="7"/>
      <c r="AAO137" s="7"/>
      <c r="AAP137" s="7"/>
      <c r="AAQ137" s="7"/>
      <c r="AAR137" s="7"/>
      <c r="AAS137" s="7"/>
      <c r="AAT137" s="7"/>
      <c r="AAU137" s="7"/>
      <c r="AAV137" s="7"/>
      <c r="AAW137" s="7"/>
      <c r="AAX137" s="7"/>
      <c r="AAY137" s="7"/>
      <c r="AAZ137" s="7"/>
      <c r="ABA137" s="7"/>
      <c r="ABB137" s="7"/>
      <c r="ABC137" s="7"/>
      <c r="ABD137" s="7"/>
      <c r="ABE137" s="7"/>
      <c r="ABF137" s="7"/>
      <c r="ABG137" s="7"/>
      <c r="ABH137" s="7"/>
      <c r="ABI137" s="7"/>
      <c r="ABJ137" s="7"/>
      <c r="ABK137" s="7"/>
      <c r="ABL137" s="7"/>
      <c r="ABM137" s="7"/>
      <c r="ABN137" s="7"/>
      <c r="ABO137" s="7"/>
      <c r="ABP137" s="7"/>
      <c r="ABQ137" s="7"/>
      <c r="ABR137" s="7"/>
      <c r="ABS137" s="7"/>
      <c r="ABT137" s="7"/>
      <c r="ABU137" s="7"/>
      <c r="ABV137" s="7"/>
      <c r="ABW137" s="7"/>
      <c r="ABX137" s="7"/>
      <c r="ABY137" s="7"/>
      <c r="ABZ137" s="7"/>
      <c r="ACA137" s="7"/>
      <c r="ACB137" s="7"/>
      <c r="ACC137" s="7"/>
      <c r="ACD137" s="7"/>
      <c r="ACE137" s="7"/>
      <c r="ACF137" s="7"/>
      <c r="ACG137" s="7"/>
      <c r="ACH137" s="7"/>
      <c r="ACI137" s="7"/>
      <c r="ACJ137" s="7"/>
      <c r="ACK137" s="7"/>
      <c r="ACL137" s="7"/>
      <c r="ACM137" s="7"/>
      <c r="ACN137" s="7"/>
      <c r="ACO137" s="7"/>
      <c r="ACP137" s="7"/>
      <c r="ACQ137" s="7"/>
      <c r="ACR137" s="7"/>
      <c r="ACS137" s="7"/>
      <c r="ACT137" s="7"/>
      <c r="ACU137" s="7"/>
      <c r="ACV137" s="7"/>
      <c r="ACW137" s="7"/>
      <c r="ACX137" s="7"/>
      <c r="ACY137" s="7"/>
      <c r="ACZ137" s="7"/>
      <c r="ADA137" s="7"/>
      <c r="ADB137" s="7"/>
      <c r="ADC137" s="7"/>
      <c r="ADD137" s="7"/>
      <c r="ADE137" s="7"/>
      <c r="ADF137" s="7"/>
      <c r="ADG137" s="7"/>
      <c r="ADH137" s="7"/>
      <c r="ADI137" s="7"/>
      <c r="ADJ137" s="7"/>
      <c r="ADK137" s="7"/>
      <c r="ADL137" s="7"/>
      <c r="ADM137" s="7"/>
      <c r="ADN137" s="7"/>
      <c r="ADO137" s="7"/>
      <c r="ADP137" s="7"/>
      <c r="ADQ137" s="7"/>
      <c r="ADR137" s="7"/>
      <c r="ADS137" s="7"/>
      <c r="ADT137" s="7"/>
      <c r="ADU137" s="7"/>
      <c r="ADV137" s="7"/>
      <c r="ADW137" s="7"/>
      <c r="ADX137" s="7"/>
      <c r="ADY137" s="7"/>
      <c r="ADZ137" s="7"/>
      <c r="AEA137" s="7"/>
      <c r="AEB137" s="7"/>
      <c r="AEC137" s="7"/>
      <c r="AED137" s="7"/>
      <c r="AEE137" s="7"/>
      <c r="AEF137" s="7"/>
      <c r="AEG137" s="7"/>
      <c r="AEH137" s="7"/>
      <c r="AEI137" s="7"/>
      <c r="AEJ137" s="7"/>
      <c r="AEK137" s="7"/>
      <c r="AEL137" s="7"/>
      <c r="AEM137" s="7"/>
      <c r="AEN137" s="7"/>
      <c r="AEO137" s="7"/>
      <c r="AEP137" s="7"/>
      <c r="AEQ137" s="7"/>
      <c r="AER137" s="7"/>
      <c r="AES137" s="7"/>
      <c r="AET137" s="7"/>
      <c r="AEU137" s="7"/>
      <c r="AEV137" s="7"/>
      <c r="AEW137" s="7"/>
      <c r="AEX137" s="7"/>
      <c r="AEY137" s="7"/>
      <c r="AEZ137" s="7"/>
      <c r="AFA137" s="7"/>
      <c r="AFB137" s="7"/>
      <c r="AFC137" s="7"/>
      <c r="AFD137" s="7"/>
      <c r="AFE137" s="7"/>
      <c r="AFF137" s="7"/>
      <c r="AFG137" s="7"/>
      <c r="AFH137" s="7"/>
      <c r="AFI137" s="7"/>
      <c r="AFJ137" s="7"/>
      <c r="AFK137" s="7"/>
      <c r="AFL137" s="7"/>
      <c r="AFM137" s="7"/>
      <c r="AFN137" s="7"/>
      <c r="AFO137" s="7"/>
      <c r="AFP137" s="7"/>
      <c r="AFQ137" s="7"/>
      <c r="AFR137" s="7"/>
      <c r="AFS137" s="7"/>
      <c r="AFT137" s="7"/>
      <c r="AFU137" s="7"/>
      <c r="AFV137" s="7"/>
      <c r="AFW137" s="7"/>
      <c r="AFX137" s="7"/>
      <c r="AFY137" s="7"/>
      <c r="AFZ137" s="7"/>
      <c r="AGA137" s="7"/>
      <c r="AGB137" s="7"/>
      <c r="AGC137" s="7"/>
      <c r="AGD137" s="7"/>
      <c r="AGE137" s="7"/>
      <c r="AGF137" s="7"/>
      <c r="AGG137" s="7"/>
      <c r="AGH137" s="7"/>
      <c r="AGI137" s="7"/>
      <c r="AGJ137" s="7"/>
      <c r="AGK137" s="7"/>
      <c r="AGL137" s="7"/>
      <c r="AGM137" s="7"/>
      <c r="AGN137" s="7"/>
      <c r="AGO137" s="7"/>
      <c r="AGP137" s="7"/>
      <c r="AGQ137" s="7"/>
      <c r="AGR137" s="7"/>
      <c r="AGS137" s="7"/>
      <c r="AGT137" s="7"/>
      <c r="AGU137" s="7"/>
      <c r="AGV137" s="7"/>
      <c r="AGW137" s="7"/>
      <c r="AGX137" s="7"/>
      <c r="AGY137" s="7"/>
      <c r="AGZ137" s="7"/>
      <c r="AHA137" s="7"/>
      <c r="AHB137" s="7"/>
      <c r="AHC137" s="7"/>
      <c r="AHD137" s="7"/>
      <c r="AHE137" s="7"/>
      <c r="AHF137" s="7"/>
      <c r="AHG137" s="7"/>
      <c r="AHH137" s="7"/>
      <c r="AHI137" s="7"/>
      <c r="AHJ137" s="7"/>
      <c r="AHK137" s="7"/>
      <c r="AHL137" s="7"/>
      <c r="AHM137" s="7"/>
      <c r="AHN137" s="7"/>
      <c r="AHO137" s="7"/>
      <c r="AHP137" s="7"/>
      <c r="AHQ137" s="7"/>
      <c r="AHR137" s="7"/>
      <c r="AHS137" s="7"/>
      <c r="AHT137" s="7"/>
      <c r="AHU137" s="7"/>
      <c r="AHV137" s="7"/>
      <c r="AHW137" s="7"/>
      <c r="AHX137" s="7"/>
      <c r="AHY137" s="7"/>
      <c r="AHZ137" s="7"/>
      <c r="AIA137" s="7"/>
      <c r="AIB137" s="7"/>
      <c r="AIC137" s="7"/>
      <c r="AID137" s="7"/>
      <c r="AIE137" s="7"/>
      <c r="AIF137" s="7"/>
      <c r="AIG137" s="7"/>
      <c r="AIH137" s="7"/>
      <c r="AII137" s="7"/>
      <c r="AIJ137" s="7"/>
      <c r="AIK137" s="7"/>
      <c r="AIL137" s="7"/>
      <c r="AIM137" s="7"/>
      <c r="AIN137" s="7"/>
      <c r="AIO137" s="7"/>
      <c r="AIP137" s="7"/>
      <c r="AIQ137" s="7"/>
      <c r="AIR137" s="7"/>
      <c r="AIS137" s="7"/>
      <c r="AIT137" s="7"/>
      <c r="AIU137" s="7"/>
      <c r="AIV137" s="7"/>
      <c r="AIW137" s="7"/>
      <c r="AIX137" s="7"/>
      <c r="AIY137" s="7"/>
      <c r="AIZ137" s="7"/>
      <c r="AJA137" s="7"/>
      <c r="AJB137" s="7"/>
      <c r="AJC137" s="7"/>
      <c r="AJD137" s="7"/>
      <c r="AJE137" s="7"/>
      <c r="AJF137" s="7"/>
      <c r="AJG137" s="7"/>
      <c r="AJH137" s="7"/>
      <c r="AJI137" s="7"/>
      <c r="AJJ137" s="7"/>
      <c r="AJK137" s="7"/>
      <c r="AJL137" s="7"/>
      <c r="AJM137" s="7"/>
      <c r="AJN137" s="7"/>
      <c r="AJO137" s="7"/>
      <c r="AJP137" s="7"/>
      <c r="AJQ137" s="7"/>
      <c r="AJR137" s="7"/>
      <c r="AJS137" s="7"/>
      <c r="AJT137" s="7"/>
      <c r="AJU137" s="7"/>
      <c r="AJV137" s="7"/>
      <c r="AJW137" s="7"/>
      <c r="AJX137" s="7"/>
      <c r="AJY137" s="7"/>
      <c r="AJZ137" s="7"/>
      <c r="AKA137" s="7"/>
      <c r="AKB137" s="7"/>
      <c r="AKC137" s="7"/>
      <c r="AKD137" s="7"/>
      <c r="AKE137" s="7"/>
      <c r="AKF137" s="7"/>
      <c r="AKG137" s="7"/>
      <c r="AKH137" s="7"/>
      <c r="AKI137" s="7"/>
      <c r="AKJ137" s="7"/>
      <c r="AKK137" s="7"/>
      <c r="AKL137" s="7"/>
      <c r="AKM137" s="7"/>
      <c r="AKN137" s="7"/>
      <c r="AKO137" s="7"/>
      <c r="AKP137" s="7"/>
      <c r="AKQ137" s="7"/>
      <c r="AKR137" s="7"/>
      <c r="AKS137" s="7"/>
      <c r="AKT137" s="7"/>
      <c r="AKU137" s="7"/>
      <c r="AKV137" s="7"/>
      <c r="AKW137" s="7"/>
      <c r="AKX137" s="7"/>
      <c r="AKY137" s="7"/>
      <c r="AKZ137" s="7"/>
      <c r="ALA137" s="7"/>
      <c r="ALB137" s="7"/>
      <c r="ALC137" s="7"/>
      <c r="ALD137" s="7"/>
      <c r="ALE137" s="7"/>
      <c r="ALF137" s="7"/>
      <c r="ALG137" s="7"/>
      <c r="ALH137" s="7"/>
      <c r="ALI137" s="7"/>
      <c r="ALJ137" s="7"/>
      <c r="ALK137" s="7"/>
      <c r="ALL137" s="7"/>
      <c r="ALM137" s="7"/>
      <c r="ALN137" s="7"/>
      <c r="ALO137" s="7"/>
      <c r="ALP137" s="7"/>
      <c r="ALQ137" s="7"/>
      <c r="ALR137" s="7"/>
      <c r="ALS137" s="7"/>
      <c r="ALT137" s="7"/>
      <c r="ALU137" s="7"/>
      <c r="ALV137" s="7"/>
      <c r="ALW137" s="7"/>
      <c r="ALX137" s="7"/>
      <c r="ALY137" s="7"/>
      <c r="ALZ137" s="7"/>
      <c r="AMA137" s="7"/>
      <c r="AMB137" s="7"/>
      <c r="AMC137" s="7"/>
      <c r="AMD137" s="7"/>
      <c r="AME137" s="7"/>
      <c r="AMF137" s="7"/>
      <c r="AMG137" s="7"/>
      <c r="AMH137" s="7"/>
      <c r="AMI137" s="7"/>
      <c r="AMJ137" s="7"/>
      <c r="AMK137" s="7"/>
      <c r="AML137" s="7"/>
      <c r="AMM137" s="7"/>
      <c r="AMN137" s="7"/>
      <c r="AMO137" s="7"/>
      <c r="AMP137" s="7"/>
      <c r="AMQ137" s="7"/>
      <c r="AMR137" s="7"/>
      <c r="AMS137" s="7"/>
      <c r="AMT137" s="7"/>
      <c r="AMU137" s="7"/>
      <c r="AMV137" s="7"/>
      <c r="AMW137" s="7"/>
      <c r="AMX137" s="7"/>
      <c r="AMY137" s="7"/>
      <c r="AMZ137" s="7"/>
      <c r="ANA137" s="7"/>
      <c r="ANB137" s="7"/>
      <c r="ANC137" s="7"/>
      <c r="AND137" s="7"/>
      <c r="ANE137" s="7"/>
      <c r="ANF137" s="7"/>
      <c r="ANG137" s="7"/>
      <c r="ANH137" s="7"/>
      <c r="ANI137" s="7"/>
      <c r="ANJ137" s="7"/>
      <c r="ANK137" s="7"/>
      <c r="ANL137" s="7"/>
      <c r="ANM137" s="7"/>
      <c r="ANN137" s="7"/>
      <c r="ANO137" s="7"/>
      <c r="ANP137" s="7"/>
      <c r="ANQ137" s="7"/>
      <c r="ANR137" s="7"/>
      <c r="ANS137" s="7"/>
      <c r="ANT137" s="7"/>
      <c r="ANU137" s="7"/>
      <c r="ANV137" s="7"/>
      <c r="ANW137" s="7"/>
      <c r="ANX137" s="7"/>
      <c r="ANY137" s="7"/>
      <c r="ANZ137" s="7"/>
      <c r="AOA137" s="7"/>
      <c r="AOB137" s="7"/>
      <c r="AOC137" s="7"/>
      <c r="AOD137" s="7"/>
      <c r="AOE137" s="7"/>
      <c r="AOF137" s="7"/>
      <c r="AOG137" s="7"/>
      <c r="AOH137" s="7"/>
      <c r="AOI137" s="7"/>
      <c r="AOJ137" s="7"/>
      <c r="AOK137" s="7"/>
      <c r="AOL137" s="7"/>
      <c r="AOM137" s="7"/>
      <c r="AON137" s="7"/>
      <c r="AOO137" s="7"/>
      <c r="AOP137" s="7"/>
      <c r="AOQ137" s="7"/>
      <c r="AOR137" s="7"/>
      <c r="AOS137" s="7"/>
      <c r="AOT137" s="7"/>
      <c r="AOU137" s="7"/>
      <c r="AOV137" s="7"/>
      <c r="AOW137" s="7"/>
      <c r="AOX137" s="7"/>
      <c r="AOY137" s="7"/>
      <c r="AOZ137" s="7"/>
      <c r="APA137" s="7"/>
      <c r="APB137" s="7"/>
      <c r="APC137" s="7"/>
      <c r="APD137" s="7"/>
      <c r="APE137" s="7"/>
      <c r="APF137" s="7"/>
      <c r="APG137" s="7"/>
      <c r="APH137" s="7"/>
      <c r="API137" s="7"/>
      <c r="APJ137" s="7"/>
      <c r="APK137" s="7"/>
      <c r="APL137" s="7"/>
      <c r="APM137" s="7"/>
      <c r="APN137" s="7"/>
      <c r="APO137" s="7"/>
      <c r="APP137" s="7"/>
      <c r="APQ137" s="7"/>
      <c r="APR137" s="7"/>
      <c r="APS137" s="7"/>
      <c r="APT137" s="7"/>
      <c r="APU137" s="7"/>
      <c r="APV137" s="7"/>
      <c r="APW137" s="7"/>
      <c r="APX137" s="7"/>
      <c r="APY137" s="7"/>
      <c r="APZ137" s="7"/>
      <c r="AQA137" s="7"/>
      <c r="AQB137" s="7"/>
      <c r="AQC137" s="7"/>
      <c r="AQD137" s="7"/>
      <c r="AQE137" s="7"/>
      <c r="AQF137" s="7"/>
      <c r="AQG137" s="7"/>
      <c r="AQH137" s="7"/>
      <c r="AQI137" s="7"/>
      <c r="AQJ137" s="7"/>
      <c r="AQK137" s="7"/>
      <c r="AQL137" s="7"/>
      <c r="AQM137" s="7"/>
      <c r="AQN137" s="7"/>
      <c r="AQO137" s="7"/>
      <c r="AQP137" s="7"/>
      <c r="AQQ137" s="7"/>
      <c r="AQR137" s="7"/>
      <c r="AQS137" s="7"/>
      <c r="AQT137" s="7"/>
      <c r="AQU137" s="7"/>
      <c r="AQV137" s="7"/>
      <c r="AQW137" s="7"/>
      <c r="AQX137" s="7"/>
      <c r="AQY137" s="7"/>
      <c r="AQZ137" s="7"/>
      <c r="ARA137" s="7"/>
      <c r="ARB137" s="7"/>
      <c r="ARC137" s="7"/>
      <c r="ARD137" s="7"/>
      <c r="ARE137" s="7"/>
      <c r="ARF137" s="7"/>
      <c r="ARG137" s="7"/>
      <c r="ARH137" s="7"/>
      <c r="ARI137" s="7"/>
      <c r="ARJ137" s="7"/>
      <c r="ARK137" s="7"/>
      <c r="ARL137" s="7"/>
      <c r="ARM137" s="7"/>
      <c r="ARN137" s="7"/>
      <c r="ARO137" s="7"/>
      <c r="ARP137" s="7"/>
      <c r="ARQ137" s="7"/>
      <c r="ARR137" s="7"/>
      <c r="ARS137" s="7"/>
      <c r="ART137" s="7"/>
      <c r="ARU137" s="7"/>
      <c r="ARV137" s="7"/>
      <c r="ARW137" s="7"/>
      <c r="ARX137" s="7"/>
      <c r="ARY137" s="7"/>
      <c r="ARZ137" s="7"/>
      <c r="ASA137" s="7"/>
      <c r="ASB137" s="7"/>
      <c r="ASC137" s="7"/>
      <c r="ASD137" s="7"/>
      <c r="ASE137" s="7"/>
      <c r="ASF137" s="7"/>
      <c r="ASG137" s="7"/>
      <c r="ASH137" s="7"/>
      <c r="ASI137" s="7"/>
      <c r="ASJ137" s="7"/>
      <c r="ASK137" s="7"/>
      <c r="ASL137" s="7"/>
      <c r="ASM137" s="7"/>
      <c r="ASN137" s="7"/>
      <c r="ASO137" s="7"/>
      <c r="ASP137" s="7"/>
      <c r="ASQ137" s="7"/>
      <c r="ASR137" s="7"/>
      <c r="ASS137" s="7"/>
      <c r="AST137" s="7"/>
      <c r="ASU137" s="7"/>
      <c r="ASV137" s="7"/>
      <c r="ASW137" s="7"/>
      <c r="ASX137" s="7"/>
      <c r="ASY137" s="7"/>
      <c r="ASZ137" s="7"/>
      <c r="ATA137" s="7"/>
      <c r="ATB137" s="7"/>
      <c r="ATC137" s="7"/>
      <c r="ATD137" s="7"/>
      <c r="ATE137" s="7"/>
      <c r="ATF137" s="7"/>
      <c r="ATG137" s="7"/>
      <c r="ATH137" s="7"/>
      <c r="ATI137" s="7"/>
      <c r="ATJ137" s="7"/>
      <c r="ATK137" s="7"/>
      <c r="ATL137" s="7"/>
      <c r="ATM137" s="7"/>
      <c r="ATN137" s="7"/>
      <c r="ATO137" s="7"/>
      <c r="ATP137" s="7"/>
      <c r="ATQ137" s="7"/>
      <c r="ATR137" s="7"/>
      <c r="ATS137" s="7"/>
      <c r="ATT137" s="7"/>
      <c r="ATU137" s="7"/>
      <c r="ATV137" s="7"/>
      <c r="ATW137" s="7"/>
      <c r="ATX137" s="7"/>
      <c r="ATY137" s="7"/>
      <c r="ATZ137" s="7"/>
      <c r="AUA137" s="7"/>
      <c r="AUB137" s="7"/>
      <c r="AUC137" s="7"/>
      <c r="AUD137" s="7"/>
      <c r="AUE137" s="7"/>
      <c r="AUF137" s="7"/>
      <c r="AUG137" s="7"/>
      <c r="AUH137" s="7"/>
      <c r="AUI137" s="7"/>
      <c r="AUJ137" s="7"/>
      <c r="AUK137" s="7"/>
      <c r="AUL137" s="7"/>
      <c r="AUM137" s="7"/>
      <c r="AUN137" s="7"/>
      <c r="AUO137" s="7"/>
      <c r="AUP137" s="7"/>
      <c r="AUQ137" s="7"/>
      <c r="AUR137" s="7"/>
      <c r="AUS137" s="7"/>
      <c r="AUT137" s="7"/>
      <c r="AUU137" s="7"/>
      <c r="AUV137" s="7"/>
      <c r="AUW137" s="7"/>
      <c r="AUX137" s="7"/>
      <c r="AUY137" s="7"/>
      <c r="AUZ137" s="7"/>
      <c r="AVA137" s="7"/>
      <c r="AVB137" s="7"/>
      <c r="AVC137" s="7"/>
      <c r="AVD137" s="7"/>
      <c r="AVE137" s="7"/>
      <c r="AVF137" s="7"/>
      <c r="AVG137" s="7"/>
      <c r="AVH137" s="7"/>
      <c r="AVI137" s="7"/>
      <c r="AVJ137" s="7"/>
      <c r="AVK137" s="7"/>
      <c r="AVL137" s="7"/>
      <c r="AVM137" s="7"/>
      <c r="AVN137" s="7"/>
      <c r="AVO137" s="7"/>
      <c r="AVP137" s="7"/>
      <c r="AVQ137" s="7"/>
      <c r="AVR137" s="7"/>
      <c r="AVS137" s="7"/>
      <c r="AVT137" s="7"/>
      <c r="AVU137" s="7"/>
      <c r="AVV137" s="7"/>
      <c r="AVW137" s="7"/>
      <c r="AVX137" s="7"/>
      <c r="AVY137" s="7"/>
      <c r="AVZ137" s="7"/>
      <c r="AWA137" s="7"/>
      <c r="AWB137" s="7"/>
      <c r="AWC137" s="7"/>
      <c r="AWD137" s="7"/>
      <c r="AWE137" s="7"/>
      <c r="AWF137" s="7"/>
      <c r="AWG137" s="7"/>
      <c r="AWH137" s="7"/>
      <c r="AWI137" s="7"/>
      <c r="AWJ137" s="7"/>
      <c r="AWK137" s="7"/>
      <c r="AWL137" s="7"/>
      <c r="AWM137" s="7"/>
      <c r="AWN137" s="7"/>
      <c r="AWO137" s="7"/>
      <c r="AWP137" s="7"/>
      <c r="AWQ137" s="7"/>
      <c r="AWR137" s="7"/>
      <c r="AWS137" s="7"/>
      <c r="AWT137" s="7"/>
      <c r="AWU137" s="7"/>
      <c r="AWV137" s="7"/>
      <c r="AWW137" s="7"/>
      <c r="AWX137" s="7"/>
      <c r="AWY137" s="7"/>
      <c r="AWZ137" s="7"/>
      <c r="AXA137" s="7"/>
      <c r="AXB137" s="7"/>
      <c r="AXC137" s="7"/>
      <c r="AXD137" s="7"/>
      <c r="AXE137" s="7"/>
      <c r="AXF137" s="7"/>
      <c r="AXG137" s="7"/>
      <c r="AXH137" s="7"/>
      <c r="AXI137" s="7"/>
      <c r="AXJ137" s="7"/>
      <c r="AXK137" s="7"/>
      <c r="AXL137" s="7"/>
      <c r="AXM137" s="7"/>
      <c r="AXN137" s="7"/>
      <c r="AXO137" s="7"/>
      <c r="AXP137" s="7"/>
      <c r="AXQ137" s="7"/>
      <c r="AXR137" s="7"/>
      <c r="AXS137" s="7"/>
      <c r="AXT137" s="7"/>
      <c r="AXU137" s="7"/>
      <c r="AXV137" s="7"/>
      <c r="AXW137" s="7"/>
      <c r="AXX137" s="7"/>
      <c r="AXY137" s="7"/>
      <c r="AXZ137" s="7"/>
      <c r="AYA137" s="7"/>
      <c r="AYB137" s="7"/>
      <c r="AYC137" s="7"/>
      <c r="AYD137" s="7"/>
      <c r="AYE137" s="7"/>
      <c r="AYF137" s="7"/>
      <c r="AYG137" s="7"/>
      <c r="AYH137" s="7"/>
      <c r="AYI137" s="7"/>
      <c r="AYJ137" s="7"/>
      <c r="AYK137" s="7"/>
      <c r="AYL137" s="7"/>
      <c r="AYM137" s="7"/>
      <c r="AYN137" s="7"/>
      <c r="AYO137" s="7"/>
      <c r="AYP137" s="7"/>
      <c r="AYQ137" s="7"/>
      <c r="AYR137" s="7"/>
      <c r="AYS137" s="7"/>
      <c r="AYT137" s="7"/>
      <c r="AYU137" s="7"/>
      <c r="AYV137" s="7"/>
      <c r="AYW137" s="7"/>
      <c r="AYX137" s="7"/>
      <c r="AYY137" s="7"/>
      <c r="AYZ137" s="7"/>
      <c r="AZA137" s="7"/>
      <c r="AZB137" s="7"/>
      <c r="AZC137" s="7"/>
      <c r="AZD137" s="7"/>
      <c r="AZE137" s="7"/>
      <c r="AZF137" s="7"/>
      <c r="AZG137" s="7"/>
      <c r="AZH137" s="7"/>
      <c r="AZI137" s="7"/>
      <c r="AZJ137" s="7"/>
      <c r="AZK137" s="7"/>
      <c r="AZL137" s="7"/>
      <c r="AZM137" s="7"/>
      <c r="AZN137" s="7"/>
      <c r="AZO137" s="7"/>
      <c r="AZP137" s="7"/>
      <c r="AZQ137" s="7"/>
      <c r="AZR137" s="7"/>
      <c r="AZS137" s="7"/>
      <c r="AZT137" s="7"/>
      <c r="AZU137" s="7"/>
      <c r="AZV137" s="7"/>
      <c r="AZW137" s="7"/>
      <c r="AZX137" s="7"/>
      <c r="AZY137" s="7"/>
      <c r="AZZ137" s="7"/>
      <c r="BAA137" s="7"/>
      <c r="BAB137" s="7"/>
      <c r="BAC137" s="7"/>
      <c r="BAD137" s="7"/>
      <c r="BAE137" s="7"/>
      <c r="BAF137" s="7"/>
      <c r="BAG137" s="7"/>
      <c r="BAH137" s="7"/>
      <c r="BAI137" s="7"/>
      <c r="BAJ137" s="7"/>
      <c r="BAK137" s="7"/>
      <c r="BAL137" s="7"/>
      <c r="BAM137" s="7"/>
      <c r="BAN137" s="7"/>
      <c r="BAO137" s="7"/>
      <c r="BAP137" s="7"/>
      <c r="BAQ137" s="7"/>
      <c r="BAR137" s="7"/>
      <c r="BAS137" s="7"/>
      <c r="BAT137" s="7"/>
      <c r="BAU137" s="7"/>
      <c r="BAV137" s="7"/>
      <c r="BAW137" s="7"/>
      <c r="BAX137" s="7"/>
      <c r="BAY137" s="7"/>
      <c r="BAZ137" s="7"/>
      <c r="BBA137" s="7"/>
      <c r="BBB137" s="7"/>
      <c r="BBC137" s="7"/>
      <c r="BBD137" s="7"/>
      <c r="BBE137" s="7"/>
      <c r="BBF137" s="7"/>
      <c r="BBG137" s="7"/>
      <c r="BBH137" s="7"/>
      <c r="BBI137" s="7"/>
      <c r="BBJ137" s="7"/>
      <c r="BBK137" s="7"/>
      <c r="BBL137" s="7"/>
      <c r="BBM137" s="7"/>
      <c r="BBN137" s="7"/>
      <c r="BBO137" s="7"/>
      <c r="BBP137" s="7"/>
      <c r="BBQ137" s="7"/>
      <c r="BBR137" s="7"/>
      <c r="BBS137" s="7"/>
      <c r="BBT137" s="7"/>
      <c r="BBU137" s="7"/>
      <c r="BBV137" s="7"/>
      <c r="BBW137" s="7"/>
      <c r="BBX137" s="7"/>
      <c r="BBY137" s="7"/>
      <c r="BBZ137" s="7"/>
      <c r="BCA137" s="7"/>
      <c r="BCB137" s="7"/>
      <c r="BCC137" s="7"/>
      <c r="BCD137" s="7"/>
      <c r="BCE137" s="7"/>
      <c r="BCF137" s="7"/>
      <c r="BCG137" s="7"/>
      <c r="BCH137" s="7"/>
      <c r="BCI137" s="7"/>
      <c r="BCJ137" s="7"/>
      <c r="BCK137" s="7"/>
      <c r="BCL137" s="7"/>
      <c r="BCM137" s="7"/>
      <c r="BCN137" s="7"/>
      <c r="BCO137" s="7"/>
      <c r="BCP137" s="7"/>
      <c r="BCQ137" s="7"/>
      <c r="BCR137" s="7"/>
      <c r="BCS137" s="7"/>
      <c r="BCT137" s="7"/>
      <c r="BCU137" s="7"/>
      <c r="BCV137" s="7"/>
      <c r="BCW137" s="7"/>
      <c r="BCX137" s="7"/>
      <c r="BCY137" s="7"/>
      <c r="BCZ137" s="7"/>
      <c r="BDA137" s="7"/>
      <c r="BDB137" s="7"/>
      <c r="BDC137" s="7"/>
      <c r="BDD137" s="7"/>
      <c r="BDE137" s="7"/>
      <c r="BDF137" s="7"/>
      <c r="BDG137" s="7"/>
      <c r="BDH137" s="7"/>
      <c r="BDI137" s="7"/>
      <c r="BDJ137" s="7"/>
      <c r="BDK137" s="7"/>
      <c r="BDL137" s="7"/>
      <c r="BDM137" s="7"/>
      <c r="BDN137" s="7"/>
      <c r="BDO137" s="7"/>
      <c r="BDP137" s="7"/>
      <c r="BDQ137" s="7"/>
      <c r="BDR137" s="7"/>
      <c r="BDS137" s="7"/>
      <c r="BDT137" s="7"/>
      <c r="BDU137" s="7"/>
      <c r="BDV137" s="7"/>
      <c r="BDW137" s="7"/>
      <c r="BDX137" s="7"/>
      <c r="BDY137" s="7"/>
      <c r="BDZ137" s="7"/>
      <c r="BEA137" s="7"/>
      <c r="BEB137" s="7"/>
      <c r="BEC137" s="7"/>
      <c r="BED137" s="7"/>
      <c r="BEE137" s="7"/>
      <c r="BEF137" s="7"/>
      <c r="BEG137" s="7"/>
      <c r="BEH137" s="7"/>
      <c r="BEI137" s="7"/>
      <c r="BEJ137" s="7"/>
      <c r="BEK137" s="7"/>
      <c r="BEL137" s="7"/>
      <c r="BEM137" s="7"/>
      <c r="BEN137" s="7"/>
      <c r="BEO137" s="7"/>
      <c r="BEP137" s="7"/>
      <c r="BEQ137" s="7"/>
      <c r="BER137" s="7"/>
      <c r="BES137" s="7"/>
      <c r="BET137" s="7"/>
      <c r="BEU137" s="7"/>
      <c r="BEV137" s="7"/>
      <c r="BEW137" s="7"/>
      <c r="BEX137" s="7"/>
      <c r="BEY137" s="7"/>
      <c r="BEZ137" s="7"/>
      <c r="BFA137" s="7"/>
      <c r="BFB137" s="7"/>
      <c r="BFC137" s="7"/>
      <c r="BFD137" s="7"/>
      <c r="BFE137" s="7"/>
      <c r="BFF137" s="7"/>
      <c r="BFG137" s="7"/>
      <c r="BFH137" s="7"/>
      <c r="BFI137" s="7"/>
      <c r="BFJ137" s="7"/>
      <c r="BFK137" s="7"/>
      <c r="BFL137" s="7"/>
      <c r="BFM137" s="7"/>
      <c r="BFN137" s="7"/>
      <c r="BFO137" s="7"/>
      <c r="BFP137" s="7"/>
      <c r="BFQ137" s="7"/>
      <c r="BFR137" s="7"/>
      <c r="BFS137" s="7"/>
      <c r="BFT137" s="7"/>
      <c r="BFU137" s="7"/>
      <c r="BFV137" s="7"/>
      <c r="BFW137" s="7"/>
      <c r="BFX137" s="7"/>
      <c r="BFY137" s="7"/>
      <c r="BFZ137" s="7"/>
      <c r="BGA137" s="7"/>
      <c r="BGB137" s="7"/>
      <c r="BGC137" s="7"/>
      <c r="BGD137" s="7"/>
      <c r="BGE137" s="7"/>
      <c r="BGF137" s="7"/>
      <c r="BGG137" s="7"/>
      <c r="BGH137" s="7"/>
      <c r="BGI137" s="7"/>
      <c r="BGJ137" s="7"/>
      <c r="BGK137" s="7"/>
      <c r="BGL137" s="7"/>
      <c r="BGM137" s="7"/>
      <c r="BGN137" s="7"/>
      <c r="BGO137" s="7"/>
      <c r="BGP137" s="7"/>
      <c r="BGQ137" s="7"/>
      <c r="BGR137" s="7"/>
      <c r="BGS137" s="7"/>
      <c r="BGT137" s="7"/>
      <c r="BGU137" s="7"/>
      <c r="BGV137" s="7"/>
      <c r="BGW137" s="7"/>
      <c r="BGX137" s="7"/>
      <c r="BGY137" s="7"/>
      <c r="BGZ137" s="7"/>
      <c r="BHA137" s="7"/>
      <c r="BHB137" s="7"/>
      <c r="BHC137" s="7"/>
      <c r="BHD137" s="7"/>
      <c r="BHE137" s="7"/>
      <c r="BHF137" s="7"/>
      <c r="BHG137" s="7"/>
      <c r="BHH137" s="7"/>
      <c r="BHI137" s="7"/>
      <c r="BHJ137" s="7"/>
      <c r="BHK137" s="7"/>
      <c r="BHL137" s="7"/>
      <c r="BHM137" s="7"/>
      <c r="BHN137" s="7"/>
      <c r="BHO137" s="7"/>
      <c r="BHP137" s="7"/>
      <c r="BHQ137" s="7"/>
      <c r="BHR137" s="7"/>
      <c r="BHS137" s="7"/>
      <c r="BHT137" s="7"/>
      <c r="BHU137" s="7"/>
      <c r="BHV137" s="7"/>
      <c r="BHW137" s="7"/>
      <c r="BHX137" s="7"/>
      <c r="BHY137" s="7"/>
      <c r="BHZ137" s="7"/>
      <c r="BIA137" s="7"/>
      <c r="BIB137" s="7"/>
      <c r="BIC137" s="7"/>
      <c r="BID137" s="7"/>
      <c r="BIE137" s="7"/>
      <c r="BIF137" s="7"/>
      <c r="BIG137" s="7"/>
      <c r="BIH137" s="7"/>
      <c r="BII137" s="7"/>
      <c r="BIJ137" s="7"/>
      <c r="BIK137" s="7"/>
      <c r="BIL137" s="7"/>
      <c r="BIM137" s="7"/>
      <c r="BIN137" s="7"/>
      <c r="BIO137" s="7"/>
      <c r="BIP137" s="7"/>
      <c r="BIQ137" s="7"/>
      <c r="BIR137" s="7"/>
      <c r="BIS137" s="7"/>
      <c r="BIT137" s="7"/>
      <c r="BIU137" s="7"/>
      <c r="BIV137" s="7"/>
      <c r="BIW137" s="7"/>
      <c r="BIX137" s="7"/>
      <c r="BIY137" s="7"/>
      <c r="BIZ137" s="7"/>
      <c r="BJA137" s="7"/>
      <c r="BJB137" s="7"/>
      <c r="BJC137" s="7"/>
      <c r="BJD137" s="7"/>
      <c r="BJE137" s="7"/>
      <c r="BJF137" s="7"/>
      <c r="BJG137" s="7"/>
      <c r="BJH137" s="7"/>
      <c r="BJI137" s="7"/>
      <c r="BJJ137" s="7"/>
      <c r="BJK137" s="7"/>
      <c r="BJL137" s="7"/>
      <c r="BJM137" s="7"/>
      <c r="BJN137" s="7"/>
      <c r="BJO137" s="7"/>
      <c r="BJP137" s="7"/>
      <c r="BJQ137" s="7"/>
      <c r="BJR137" s="7"/>
      <c r="BJS137" s="7"/>
      <c r="BJT137" s="7"/>
      <c r="BJU137" s="7"/>
      <c r="BJV137" s="7"/>
      <c r="BJW137" s="7"/>
      <c r="BJX137" s="7"/>
      <c r="BJY137" s="7"/>
      <c r="BJZ137" s="7"/>
      <c r="BKA137" s="7"/>
      <c r="BKB137" s="7"/>
      <c r="BKC137" s="7"/>
      <c r="BKD137" s="7"/>
      <c r="BKE137" s="7"/>
      <c r="BKF137" s="7"/>
      <c r="BKG137" s="7"/>
      <c r="BKH137" s="7"/>
      <c r="BKI137" s="7"/>
      <c r="BKJ137" s="7"/>
      <c r="BKK137" s="7"/>
      <c r="BKL137" s="7"/>
      <c r="BKM137" s="7"/>
      <c r="BKN137" s="7"/>
      <c r="BKO137" s="7"/>
      <c r="BKP137" s="7"/>
      <c r="BKQ137" s="7"/>
      <c r="BKR137" s="7"/>
      <c r="BKS137" s="7"/>
      <c r="BKT137" s="7"/>
      <c r="BKU137" s="7"/>
      <c r="BKV137" s="7"/>
      <c r="BKW137" s="7"/>
      <c r="BKX137" s="7"/>
      <c r="BKY137" s="7"/>
      <c r="BKZ137" s="7"/>
      <c r="BLA137" s="7"/>
      <c r="BLB137" s="7"/>
      <c r="BLC137" s="7"/>
      <c r="BLD137" s="7"/>
      <c r="BLE137" s="7"/>
      <c r="BLF137" s="7"/>
      <c r="BLG137" s="7"/>
      <c r="BLH137" s="7"/>
      <c r="BLI137" s="7"/>
      <c r="BLJ137" s="7"/>
      <c r="BLK137" s="7"/>
      <c r="BLL137" s="7"/>
      <c r="BLM137" s="7"/>
      <c r="BLN137" s="7"/>
      <c r="BLO137" s="7"/>
      <c r="BLP137" s="7"/>
      <c r="BLQ137" s="7"/>
      <c r="BLR137" s="7"/>
      <c r="BLS137" s="7"/>
      <c r="BLT137" s="7"/>
      <c r="BLU137" s="7"/>
      <c r="BLV137" s="7"/>
      <c r="BLW137" s="7"/>
      <c r="BLX137" s="7"/>
      <c r="BLY137" s="7"/>
      <c r="BLZ137" s="7"/>
      <c r="BMA137" s="7"/>
      <c r="BMB137" s="7"/>
      <c r="BMC137" s="7"/>
      <c r="BMD137" s="7"/>
      <c r="BME137" s="7"/>
      <c r="BMF137" s="7"/>
      <c r="BMG137" s="7"/>
      <c r="BMH137" s="7"/>
      <c r="BMI137" s="7"/>
      <c r="BMJ137" s="7"/>
      <c r="BMK137" s="7"/>
      <c r="BML137" s="7"/>
      <c r="BMM137" s="7"/>
      <c r="BMN137" s="7"/>
      <c r="BMO137" s="7"/>
      <c r="BMP137" s="7"/>
      <c r="BMQ137" s="7"/>
      <c r="BMR137" s="7"/>
      <c r="BMS137" s="7"/>
      <c r="BMT137" s="7"/>
      <c r="BMU137" s="7"/>
      <c r="BMV137" s="7"/>
      <c r="BMW137" s="7"/>
      <c r="BMX137" s="7"/>
      <c r="BMY137" s="7"/>
      <c r="BMZ137" s="7"/>
      <c r="BNA137" s="7"/>
      <c r="BNB137" s="7"/>
      <c r="BNC137" s="7"/>
      <c r="BND137" s="7"/>
      <c r="BNE137" s="7"/>
      <c r="BNF137" s="7"/>
      <c r="BNG137" s="7"/>
      <c r="BNH137" s="7"/>
      <c r="BNI137" s="7"/>
      <c r="BNJ137" s="7"/>
      <c r="BNK137" s="7"/>
      <c r="BNL137" s="7"/>
      <c r="BNM137" s="7"/>
      <c r="BNN137" s="7"/>
      <c r="BNO137" s="7"/>
      <c r="BNP137" s="7"/>
      <c r="BNQ137" s="7"/>
      <c r="BNR137" s="7"/>
      <c r="BNS137" s="7"/>
      <c r="BNT137" s="7"/>
      <c r="BNU137" s="7"/>
      <c r="BNV137" s="7"/>
      <c r="BNW137" s="7"/>
      <c r="BNX137" s="7"/>
      <c r="BNY137" s="7"/>
      <c r="BNZ137" s="7"/>
      <c r="BOA137" s="7"/>
      <c r="BOB137" s="7"/>
      <c r="BOC137" s="7"/>
      <c r="BOD137" s="7"/>
      <c r="BOE137" s="7"/>
      <c r="BOF137" s="7"/>
      <c r="BOG137" s="7"/>
      <c r="BOH137" s="7"/>
      <c r="BOI137" s="7"/>
      <c r="BOJ137" s="7"/>
      <c r="BOK137" s="7"/>
      <c r="BOL137" s="7"/>
      <c r="BOM137" s="7"/>
      <c r="BON137" s="7"/>
      <c r="BOO137" s="7"/>
      <c r="BOP137" s="7"/>
      <c r="BOQ137" s="7"/>
      <c r="BOR137" s="7"/>
      <c r="BOS137" s="7"/>
      <c r="BOT137" s="7"/>
      <c r="BOU137" s="7"/>
      <c r="BOV137" s="7"/>
      <c r="BOW137" s="7"/>
      <c r="BOX137" s="7"/>
      <c r="BOY137" s="7"/>
      <c r="BOZ137" s="7"/>
      <c r="BPA137" s="7"/>
      <c r="BPB137" s="7"/>
      <c r="BPC137" s="7"/>
      <c r="BPD137" s="7"/>
      <c r="BPE137" s="7"/>
      <c r="BPF137" s="7"/>
      <c r="BPG137" s="7"/>
      <c r="BPH137" s="7"/>
      <c r="BPI137" s="7"/>
      <c r="BPJ137" s="7"/>
      <c r="BPK137" s="7"/>
      <c r="BPL137" s="7"/>
      <c r="BPM137" s="7"/>
      <c r="BPN137" s="7"/>
      <c r="BPO137" s="7"/>
      <c r="BPP137" s="7"/>
      <c r="BPQ137" s="7"/>
      <c r="BPR137" s="7"/>
      <c r="BPS137" s="7"/>
      <c r="BPT137" s="7"/>
      <c r="BPU137" s="7"/>
      <c r="BPV137" s="7"/>
      <c r="BPW137" s="7"/>
      <c r="BPX137" s="7"/>
      <c r="BPY137" s="7"/>
      <c r="BPZ137" s="7"/>
      <c r="BQA137" s="7"/>
      <c r="BQB137" s="7"/>
      <c r="BQC137" s="7"/>
      <c r="BQD137" s="7"/>
      <c r="BQE137" s="7"/>
      <c r="BQF137" s="7"/>
      <c r="BQG137" s="7"/>
      <c r="BQH137" s="7"/>
      <c r="BQI137" s="7"/>
      <c r="BQJ137" s="7"/>
      <c r="BQK137" s="7"/>
      <c r="BQL137" s="7"/>
      <c r="BQM137" s="7"/>
      <c r="BQN137" s="7"/>
      <c r="BQO137" s="7"/>
      <c r="BQP137" s="7"/>
      <c r="BQQ137" s="7"/>
      <c r="BQR137" s="7"/>
      <c r="BQS137" s="7"/>
      <c r="BQT137" s="7"/>
      <c r="BQU137" s="7"/>
      <c r="BQV137" s="7"/>
      <c r="BQW137" s="7"/>
      <c r="BQX137" s="7"/>
      <c r="BQY137" s="7"/>
      <c r="BQZ137" s="7"/>
      <c r="BRA137" s="7"/>
      <c r="BRB137" s="7"/>
      <c r="BRC137" s="7"/>
      <c r="BRD137" s="7"/>
      <c r="BRE137" s="7"/>
      <c r="BRF137" s="7"/>
      <c r="BRG137" s="7"/>
      <c r="BRH137" s="7"/>
      <c r="BRI137" s="7"/>
      <c r="BRJ137" s="7"/>
      <c r="BRK137" s="7"/>
      <c r="BRL137" s="7"/>
      <c r="BRM137" s="7"/>
      <c r="BRN137" s="7"/>
      <c r="BRO137" s="7"/>
      <c r="BRP137" s="7"/>
      <c r="BRQ137" s="7"/>
      <c r="BRR137" s="7"/>
      <c r="BRS137" s="7"/>
      <c r="BRT137" s="7"/>
      <c r="BRU137" s="7"/>
      <c r="BRV137" s="7"/>
      <c r="BRW137" s="7"/>
      <c r="BRX137" s="7"/>
      <c r="BRY137" s="7"/>
      <c r="BRZ137" s="7"/>
      <c r="BSA137" s="7"/>
      <c r="BSB137" s="7"/>
      <c r="BSC137" s="7"/>
      <c r="BSD137" s="7"/>
      <c r="BSE137" s="7"/>
      <c r="BSF137" s="7"/>
      <c r="BSG137" s="7"/>
      <c r="BSH137" s="7"/>
      <c r="BSI137" s="7"/>
      <c r="BSJ137" s="7"/>
      <c r="BSK137" s="7"/>
      <c r="BSL137" s="7"/>
      <c r="BSM137" s="7"/>
      <c r="BSN137" s="7"/>
      <c r="BSO137" s="7"/>
      <c r="BSP137" s="7"/>
      <c r="BSQ137" s="7"/>
      <c r="BSR137" s="7"/>
      <c r="BSS137" s="7"/>
      <c r="BST137" s="7"/>
      <c r="BSU137" s="7"/>
      <c r="BSV137" s="7"/>
      <c r="BSW137" s="7"/>
      <c r="BSX137" s="7"/>
      <c r="BSY137" s="7"/>
      <c r="BSZ137" s="7"/>
      <c r="BTA137" s="7"/>
      <c r="BTB137" s="7"/>
      <c r="BTC137" s="7"/>
      <c r="BTD137" s="7"/>
      <c r="BTE137" s="7"/>
      <c r="BTF137" s="7"/>
      <c r="BTG137" s="7"/>
      <c r="BTH137" s="7"/>
      <c r="BTI137" s="7"/>
      <c r="BTJ137" s="7"/>
      <c r="BTK137" s="7"/>
      <c r="BTL137" s="7"/>
      <c r="BTM137" s="7"/>
      <c r="BTN137" s="7"/>
      <c r="BTO137" s="7"/>
      <c r="BTP137" s="7"/>
      <c r="BTQ137" s="7"/>
      <c r="BTR137" s="7"/>
      <c r="BTS137" s="7"/>
      <c r="BTT137" s="7"/>
      <c r="BTU137" s="7"/>
      <c r="BTV137" s="7"/>
      <c r="BTW137" s="7"/>
      <c r="BTX137" s="7"/>
      <c r="BTY137" s="7"/>
      <c r="BTZ137" s="7"/>
      <c r="BUA137" s="7"/>
      <c r="BUB137" s="7"/>
      <c r="BUC137" s="7"/>
      <c r="BUD137" s="7"/>
      <c r="BUE137" s="7"/>
      <c r="BUF137" s="7"/>
      <c r="BUG137" s="7"/>
      <c r="BUH137" s="7"/>
      <c r="BUI137" s="7"/>
      <c r="BUJ137" s="7"/>
      <c r="BUK137" s="7"/>
      <c r="BUL137" s="7"/>
      <c r="BUM137" s="7"/>
      <c r="BUN137" s="7"/>
      <c r="BUO137" s="7"/>
      <c r="BUP137" s="7"/>
      <c r="BUQ137" s="7"/>
      <c r="BUR137" s="7"/>
      <c r="BUS137" s="7"/>
      <c r="BUT137" s="7"/>
      <c r="BUU137" s="7"/>
      <c r="BUV137" s="7"/>
      <c r="BUW137" s="7"/>
      <c r="BUX137" s="7"/>
      <c r="BUY137" s="7"/>
      <c r="BUZ137" s="7"/>
      <c r="BVA137" s="7"/>
      <c r="BVB137" s="7"/>
      <c r="BVC137" s="7"/>
      <c r="BVD137" s="7"/>
      <c r="BVE137" s="7"/>
      <c r="BVF137" s="7"/>
      <c r="BVG137" s="7"/>
      <c r="BVH137" s="7"/>
      <c r="BVI137" s="7"/>
      <c r="BVJ137" s="7"/>
      <c r="BVK137" s="7"/>
      <c r="BVL137" s="7"/>
      <c r="BVM137" s="7"/>
      <c r="BVN137" s="7"/>
      <c r="BVO137" s="7"/>
      <c r="BVP137" s="7"/>
      <c r="BVQ137" s="7"/>
      <c r="BVR137" s="7"/>
      <c r="BVS137" s="7"/>
      <c r="BVT137" s="7"/>
      <c r="BVU137" s="7"/>
      <c r="BVV137" s="7"/>
      <c r="BVW137" s="7"/>
      <c r="BVX137" s="7"/>
      <c r="BVY137" s="7"/>
      <c r="BVZ137" s="7"/>
      <c r="BWA137" s="7"/>
      <c r="BWB137" s="7"/>
      <c r="BWC137" s="7"/>
      <c r="BWD137" s="7"/>
      <c r="BWE137" s="7"/>
      <c r="BWF137" s="7"/>
      <c r="BWG137" s="7"/>
      <c r="BWH137" s="7"/>
      <c r="BWI137" s="7"/>
      <c r="BWJ137" s="7"/>
      <c r="BWK137" s="7"/>
      <c r="BWL137" s="7"/>
      <c r="BWM137" s="7"/>
      <c r="BWN137" s="7"/>
      <c r="BWO137" s="7"/>
      <c r="BWP137" s="7"/>
      <c r="BWQ137" s="7"/>
      <c r="BWR137" s="7"/>
      <c r="BWS137" s="7"/>
      <c r="BWT137" s="7"/>
      <c r="BWU137" s="7"/>
      <c r="BWV137" s="7"/>
      <c r="BWW137" s="7"/>
      <c r="BWX137" s="7"/>
      <c r="BWY137" s="7"/>
      <c r="BWZ137" s="7"/>
      <c r="BXA137" s="7"/>
      <c r="BXB137" s="7"/>
      <c r="BXC137" s="7"/>
      <c r="BXD137" s="7"/>
      <c r="BXE137" s="7"/>
      <c r="BXF137" s="7"/>
      <c r="BXG137" s="7"/>
      <c r="BXH137" s="7"/>
      <c r="BXI137" s="7"/>
      <c r="BXJ137" s="7"/>
      <c r="BXK137" s="7"/>
      <c r="BXL137" s="7"/>
      <c r="BXM137" s="7"/>
      <c r="BXN137" s="7"/>
      <c r="BXO137" s="7"/>
      <c r="BXP137" s="7"/>
      <c r="BXQ137" s="7"/>
      <c r="BXR137" s="7"/>
      <c r="BXS137" s="7"/>
      <c r="BXT137" s="7"/>
      <c r="BXU137" s="7"/>
      <c r="BXV137" s="7"/>
      <c r="BXW137" s="7"/>
      <c r="BXX137" s="7"/>
      <c r="BXY137" s="7"/>
      <c r="BXZ137" s="7"/>
      <c r="BYA137" s="7"/>
      <c r="BYB137" s="7"/>
      <c r="BYC137" s="7"/>
      <c r="BYD137" s="7"/>
      <c r="BYE137" s="7"/>
      <c r="BYF137" s="7"/>
      <c r="BYG137" s="7"/>
      <c r="BYH137" s="7"/>
      <c r="BYI137" s="7"/>
      <c r="BYJ137" s="7"/>
      <c r="BYK137" s="7"/>
      <c r="BYL137" s="7"/>
      <c r="BYM137" s="7"/>
      <c r="BYN137" s="7"/>
      <c r="BYO137" s="7"/>
      <c r="BYP137" s="7"/>
      <c r="BYQ137" s="7"/>
      <c r="BYR137" s="7"/>
      <c r="BYS137" s="7"/>
      <c r="BYT137" s="7"/>
      <c r="BYU137" s="7"/>
      <c r="BYV137" s="7"/>
      <c r="BYW137" s="7"/>
      <c r="BYX137" s="7"/>
      <c r="BYY137" s="7"/>
      <c r="BYZ137" s="7"/>
      <c r="BZA137" s="7"/>
      <c r="BZB137" s="7"/>
      <c r="BZC137" s="7"/>
      <c r="BZD137" s="7"/>
      <c r="BZE137" s="7"/>
      <c r="BZF137" s="7"/>
      <c r="BZG137" s="7"/>
      <c r="BZH137" s="7"/>
      <c r="BZI137" s="7"/>
      <c r="BZJ137" s="7"/>
      <c r="BZK137" s="7"/>
      <c r="BZL137" s="7"/>
      <c r="BZM137" s="7"/>
      <c r="BZN137" s="7"/>
      <c r="BZO137" s="7"/>
      <c r="BZP137" s="7"/>
      <c r="BZQ137" s="7"/>
      <c r="BZR137" s="7"/>
      <c r="BZS137" s="7"/>
      <c r="BZT137" s="7"/>
      <c r="BZU137" s="7"/>
      <c r="BZV137" s="7"/>
      <c r="BZW137" s="7"/>
      <c r="BZX137" s="7"/>
      <c r="BZY137" s="7"/>
      <c r="BZZ137" s="7"/>
      <c r="CAA137" s="7"/>
      <c r="CAB137" s="7"/>
      <c r="CAC137" s="7"/>
      <c r="CAD137" s="7"/>
      <c r="CAE137" s="7"/>
      <c r="CAF137" s="7"/>
      <c r="CAG137" s="7"/>
      <c r="CAH137" s="7"/>
      <c r="CAI137" s="7"/>
      <c r="CAJ137" s="7"/>
      <c r="CAK137" s="7"/>
      <c r="CAL137" s="7"/>
      <c r="CAM137" s="7"/>
      <c r="CAN137" s="7"/>
      <c r="CAO137" s="7"/>
      <c r="CAP137" s="7"/>
      <c r="CAQ137" s="7"/>
      <c r="CAR137" s="7"/>
      <c r="CAS137" s="7"/>
      <c r="CAT137" s="7"/>
      <c r="CAU137" s="7"/>
      <c r="CAV137" s="7"/>
      <c r="CAW137" s="7"/>
      <c r="CAX137" s="7"/>
      <c r="CAY137" s="7"/>
      <c r="CAZ137" s="7"/>
      <c r="CBA137" s="7"/>
      <c r="CBB137" s="7"/>
      <c r="CBC137" s="7"/>
      <c r="CBD137" s="7"/>
      <c r="CBE137" s="7"/>
      <c r="CBF137" s="7"/>
      <c r="CBG137" s="7"/>
      <c r="CBH137" s="7"/>
      <c r="CBI137" s="7"/>
      <c r="CBJ137" s="7"/>
      <c r="CBK137" s="7"/>
      <c r="CBL137" s="7"/>
      <c r="CBM137" s="7"/>
      <c r="CBN137" s="7"/>
      <c r="CBO137" s="7"/>
      <c r="CBP137" s="7"/>
      <c r="CBQ137" s="7"/>
      <c r="CBR137" s="7"/>
      <c r="CBS137" s="7"/>
      <c r="CBT137" s="7"/>
      <c r="CBU137" s="7"/>
      <c r="CBV137" s="7"/>
      <c r="CBW137" s="7"/>
      <c r="CBX137" s="7"/>
      <c r="CBY137" s="7"/>
      <c r="CBZ137" s="7"/>
      <c r="CCA137" s="7"/>
      <c r="CCB137" s="7"/>
      <c r="CCC137" s="7"/>
      <c r="CCD137" s="7"/>
      <c r="CCE137" s="7"/>
      <c r="CCF137" s="7"/>
      <c r="CCG137" s="7"/>
      <c r="CCH137" s="7"/>
      <c r="CCI137" s="7"/>
      <c r="CCJ137" s="7"/>
      <c r="CCK137" s="7"/>
      <c r="CCL137" s="7"/>
      <c r="CCM137" s="7"/>
      <c r="CCN137" s="7"/>
      <c r="CCO137" s="7"/>
      <c r="CCP137" s="7"/>
      <c r="CCQ137" s="7"/>
      <c r="CCR137" s="7"/>
      <c r="CCS137" s="7"/>
      <c r="CCT137" s="7"/>
      <c r="CCU137" s="7"/>
      <c r="CCV137" s="7"/>
      <c r="CCW137" s="7"/>
      <c r="CCX137" s="7"/>
      <c r="CCY137" s="7"/>
      <c r="CCZ137" s="7"/>
      <c r="CDA137" s="7"/>
      <c r="CDB137" s="7"/>
      <c r="CDC137" s="7"/>
      <c r="CDD137" s="7"/>
      <c r="CDE137" s="7"/>
      <c r="CDF137" s="7"/>
      <c r="CDG137" s="7"/>
      <c r="CDH137" s="7"/>
      <c r="CDI137" s="7"/>
      <c r="CDJ137" s="7"/>
      <c r="CDK137" s="7"/>
      <c r="CDL137" s="7"/>
      <c r="CDM137" s="7"/>
      <c r="CDN137" s="7"/>
      <c r="CDO137" s="7"/>
      <c r="CDP137" s="7"/>
      <c r="CDQ137" s="7"/>
      <c r="CDR137" s="7"/>
      <c r="CDS137" s="7"/>
      <c r="CDT137" s="7"/>
      <c r="CDU137" s="7"/>
      <c r="CDV137" s="7"/>
      <c r="CDW137" s="7"/>
      <c r="CDX137" s="7"/>
      <c r="CDY137" s="7"/>
      <c r="CDZ137" s="7"/>
      <c r="CEA137" s="7"/>
      <c r="CEB137" s="7"/>
      <c r="CEC137" s="7"/>
      <c r="CED137" s="7"/>
      <c r="CEE137" s="7"/>
      <c r="CEF137" s="7"/>
      <c r="CEG137" s="7"/>
      <c r="CEH137" s="7"/>
      <c r="CEI137" s="7"/>
      <c r="CEJ137" s="7"/>
      <c r="CEK137" s="7"/>
      <c r="CEL137" s="7"/>
      <c r="CEM137" s="7"/>
      <c r="CEN137" s="7"/>
      <c r="CEO137" s="7"/>
      <c r="CEP137" s="7"/>
      <c r="CEQ137" s="7"/>
      <c r="CER137" s="7"/>
      <c r="CES137" s="7"/>
      <c r="CET137" s="7"/>
      <c r="CEU137" s="7"/>
      <c r="CEV137" s="7"/>
      <c r="CEW137" s="7"/>
      <c r="CEX137" s="7"/>
      <c r="CEY137" s="7"/>
      <c r="CEZ137" s="7"/>
      <c r="CFA137" s="7"/>
      <c r="CFB137" s="7"/>
      <c r="CFC137" s="7"/>
      <c r="CFD137" s="7"/>
      <c r="CFE137" s="7"/>
      <c r="CFF137" s="7"/>
      <c r="CFG137" s="7"/>
      <c r="CFH137" s="7"/>
      <c r="CFI137" s="7"/>
      <c r="CFJ137" s="7"/>
      <c r="CFK137" s="7"/>
      <c r="CFL137" s="7"/>
      <c r="CFM137" s="7"/>
      <c r="CFN137" s="7"/>
      <c r="CFO137" s="7"/>
      <c r="CFP137" s="7"/>
      <c r="CFQ137" s="7"/>
      <c r="CFR137" s="7"/>
      <c r="CFS137" s="7"/>
      <c r="CFT137" s="7"/>
      <c r="CFU137" s="7"/>
      <c r="CFV137" s="7"/>
      <c r="CFW137" s="7"/>
      <c r="CFX137" s="7"/>
      <c r="CFY137" s="7"/>
      <c r="CFZ137" s="7"/>
      <c r="CGA137" s="7"/>
      <c r="CGB137" s="7"/>
      <c r="CGC137" s="7"/>
      <c r="CGD137" s="7"/>
      <c r="CGE137" s="7"/>
      <c r="CGF137" s="7"/>
      <c r="CGG137" s="7"/>
      <c r="CGH137" s="7"/>
      <c r="CGI137" s="7"/>
      <c r="CGJ137" s="7"/>
      <c r="CGK137" s="7"/>
      <c r="CGL137" s="7"/>
      <c r="CGM137" s="7"/>
      <c r="CGN137" s="7"/>
      <c r="CGO137" s="7"/>
      <c r="CGP137" s="7"/>
      <c r="CGQ137" s="7"/>
      <c r="CGR137" s="7"/>
      <c r="CGS137" s="7"/>
      <c r="CGT137" s="7"/>
      <c r="CGU137" s="7"/>
      <c r="CGV137" s="7"/>
      <c r="CGW137" s="7"/>
      <c r="CGX137" s="7"/>
      <c r="CGY137" s="7"/>
      <c r="CGZ137" s="7"/>
      <c r="CHA137" s="7"/>
      <c r="CHB137" s="7"/>
      <c r="CHC137" s="7"/>
      <c r="CHD137" s="7"/>
      <c r="CHE137" s="7"/>
      <c r="CHF137" s="7"/>
      <c r="CHG137" s="7"/>
      <c r="CHH137" s="7"/>
      <c r="CHI137" s="7"/>
      <c r="CHJ137" s="7"/>
      <c r="CHK137" s="7"/>
      <c r="CHL137" s="7"/>
      <c r="CHM137" s="7"/>
      <c r="CHN137" s="7"/>
      <c r="CHO137" s="7"/>
      <c r="CHP137" s="7"/>
      <c r="CHQ137" s="7"/>
      <c r="CHR137" s="7"/>
      <c r="CHS137" s="7"/>
      <c r="CHT137" s="7"/>
      <c r="CHU137" s="7"/>
      <c r="CHV137" s="7"/>
      <c r="CHW137" s="7"/>
      <c r="CHX137" s="7"/>
      <c r="CHY137" s="7"/>
      <c r="CHZ137" s="7"/>
      <c r="CIA137" s="7"/>
      <c r="CIB137" s="7"/>
      <c r="CIC137" s="7"/>
      <c r="CID137" s="7"/>
      <c r="CIE137" s="7"/>
      <c r="CIF137" s="7"/>
      <c r="CIG137" s="7"/>
      <c r="CIH137" s="7"/>
      <c r="CII137" s="7"/>
      <c r="CIJ137" s="7"/>
      <c r="CIK137" s="7"/>
      <c r="CIL137" s="7"/>
      <c r="CIM137" s="7"/>
      <c r="CIN137" s="7"/>
      <c r="CIO137" s="7"/>
      <c r="CIP137" s="7"/>
      <c r="CIQ137" s="7"/>
      <c r="CIR137" s="7"/>
      <c r="CIS137" s="7"/>
      <c r="CIT137" s="7"/>
      <c r="CIU137" s="7"/>
      <c r="CIV137" s="7"/>
      <c r="CIW137" s="7"/>
      <c r="CIX137" s="7"/>
      <c r="CIY137" s="7"/>
      <c r="CIZ137" s="7"/>
      <c r="CJA137" s="7"/>
      <c r="CJB137" s="7"/>
      <c r="CJC137" s="7"/>
      <c r="CJD137" s="7"/>
      <c r="CJE137" s="7"/>
      <c r="CJF137" s="7"/>
      <c r="CJG137" s="7"/>
      <c r="CJH137" s="7"/>
      <c r="CJI137" s="7"/>
      <c r="CJJ137" s="7"/>
      <c r="CJK137" s="7"/>
      <c r="CJL137" s="7"/>
      <c r="CJM137" s="7"/>
      <c r="CJN137" s="7"/>
      <c r="CJO137" s="7"/>
      <c r="CJP137" s="7"/>
      <c r="CJQ137" s="7"/>
      <c r="CJR137" s="7"/>
      <c r="CJS137" s="7"/>
      <c r="CJT137" s="7"/>
      <c r="CJU137" s="7"/>
      <c r="CJV137" s="7"/>
      <c r="CJW137" s="7"/>
      <c r="CJX137" s="7"/>
      <c r="CJY137" s="7"/>
      <c r="CJZ137" s="7"/>
      <c r="CKA137" s="7"/>
      <c r="CKB137" s="7"/>
      <c r="CKC137" s="7"/>
      <c r="CKD137" s="7"/>
      <c r="CKE137" s="7"/>
      <c r="CKF137" s="7"/>
      <c r="CKG137" s="7"/>
      <c r="CKH137" s="7"/>
      <c r="CKI137" s="7"/>
      <c r="CKJ137" s="7"/>
      <c r="CKK137" s="7"/>
      <c r="CKL137" s="7"/>
      <c r="CKM137" s="7"/>
      <c r="CKN137" s="7"/>
      <c r="CKO137" s="7"/>
      <c r="CKP137" s="7"/>
      <c r="CKQ137" s="7"/>
      <c r="CKR137" s="7"/>
      <c r="CKS137" s="7"/>
      <c r="CKT137" s="7"/>
      <c r="CKU137" s="7"/>
      <c r="CKV137" s="7"/>
      <c r="CKW137" s="7"/>
      <c r="CKX137" s="7"/>
      <c r="CKY137" s="7"/>
      <c r="CKZ137" s="7"/>
      <c r="CLA137" s="7"/>
      <c r="CLB137" s="7"/>
      <c r="CLC137" s="7"/>
      <c r="CLD137" s="7"/>
      <c r="CLE137" s="7"/>
      <c r="CLF137" s="7"/>
      <c r="CLG137" s="7"/>
      <c r="CLH137" s="7"/>
      <c r="CLI137" s="7"/>
      <c r="CLJ137" s="7"/>
      <c r="CLK137" s="7"/>
      <c r="CLL137" s="7"/>
      <c r="CLM137" s="7"/>
      <c r="CLN137" s="7"/>
      <c r="CLO137" s="7"/>
      <c r="CLP137" s="7"/>
      <c r="CLQ137" s="7"/>
      <c r="CLR137" s="7"/>
      <c r="CLS137" s="7"/>
      <c r="CLT137" s="7"/>
      <c r="CLU137" s="7"/>
      <c r="CLV137" s="7"/>
      <c r="CLW137" s="7"/>
      <c r="CLX137" s="7"/>
      <c r="CLY137" s="7"/>
      <c r="CLZ137" s="7"/>
      <c r="CMA137" s="7"/>
      <c r="CMB137" s="7"/>
      <c r="CMC137" s="7"/>
      <c r="CMD137" s="7"/>
      <c r="CME137" s="7"/>
      <c r="CMF137" s="7"/>
      <c r="CMG137" s="7"/>
      <c r="CMH137" s="7"/>
      <c r="CMI137" s="7"/>
      <c r="CMJ137" s="7"/>
      <c r="CMK137" s="7"/>
      <c r="CML137" s="7"/>
      <c r="CMM137" s="7"/>
      <c r="CMN137" s="7"/>
      <c r="CMO137" s="7"/>
      <c r="CMP137" s="7"/>
      <c r="CMQ137" s="7"/>
      <c r="CMR137" s="7"/>
      <c r="CMS137" s="7"/>
      <c r="CMT137" s="7"/>
      <c r="CMU137" s="7"/>
      <c r="CMV137" s="7"/>
      <c r="CMW137" s="7"/>
      <c r="CMX137" s="7"/>
      <c r="CMY137" s="7"/>
      <c r="CMZ137" s="7"/>
      <c r="CNA137" s="7"/>
      <c r="CNB137" s="7"/>
      <c r="CNC137" s="7"/>
      <c r="CND137" s="7"/>
      <c r="CNE137" s="7"/>
      <c r="CNF137" s="7"/>
      <c r="CNG137" s="7"/>
      <c r="CNH137" s="7"/>
      <c r="CNI137" s="7"/>
      <c r="CNJ137" s="7"/>
      <c r="CNK137" s="7"/>
      <c r="CNL137" s="7"/>
      <c r="CNM137" s="7"/>
      <c r="CNN137" s="7"/>
      <c r="CNO137" s="7"/>
      <c r="CNP137" s="7"/>
      <c r="CNQ137" s="7"/>
      <c r="CNR137" s="7"/>
      <c r="CNS137" s="7"/>
      <c r="CNT137" s="7"/>
      <c r="CNU137" s="7"/>
      <c r="CNV137" s="7"/>
      <c r="CNW137" s="7"/>
      <c r="CNX137" s="7"/>
      <c r="CNY137" s="7"/>
      <c r="CNZ137" s="7"/>
      <c r="COA137" s="7"/>
      <c r="COB137" s="7"/>
      <c r="COC137" s="7"/>
      <c r="COD137" s="7"/>
      <c r="COE137" s="7"/>
      <c r="COF137" s="7"/>
      <c r="COG137" s="7"/>
      <c r="COH137" s="7"/>
      <c r="COI137" s="7"/>
      <c r="COJ137" s="7"/>
      <c r="COK137" s="7"/>
      <c r="COL137" s="7"/>
      <c r="COM137" s="7"/>
      <c r="CON137" s="7"/>
      <c r="COO137" s="7"/>
      <c r="COP137" s="7"/>
      <c r="COQ137" s="7"/>
      <c r="COR137" s="7"/>
      <c r="COS137" s="7"/>
      <c r="COT137" s="7"/>
      <c r="COU137" s="7"/>
      <c r="COV137" s="7"/>
      <c r="COW137" s="7"/>
      <c r="COX137" s="7"/>
      <c r="COY137" s="7"/>
      <c r="COZ137" s="7"/>
      <c r="CPA137" s="7"/>
      <c r="CPB137" s="7"/>
      <c r="CPC137" s="7"/>
      <c r="CPD137" s="7"/>
      <c r="CPE137" s="7"/>
      <c r="CPF137" s="7"/>
      <c r="CPG137" s="7"/>
      <c r="CPH137" s="7"/>
      <c r="CPI137" s="7"/>
      <c r="CPJ137" s="7"/>
      <c r="CPK137" s="7"/>
      <c r="CPL137" s="7"/>
      <c r="CPM137" s="7"/>
      <c r="CPN137" s="7"/>
      <c r="CPO137" s="7"/>
      <c r="CPP137" s="7"/>
      <c r="CPQ137" s="7"/>
      <c r="CPR137" s="7"/>
      <c r="CPS137" s="7"/>
      <c r="CPT137" s="7"/>
      <c r="CPU137" s="7"/>
      <c r="CPV137" s="7"/>
      <c r="CPW137" s="7"/>
      <c r="CPX137" s="7"/>
      <c r="CPY137" s="7"/>
      <c r="CPZ137" s="7"/>
      <c r="CQA137" s="7"/>
      <c r="CQB137" s="7"/>
      <c r="CQC137" s="7"/>
      <c r="CQD137" s="7"/>
      <c r="CQE137" s="7"/>
      <c r="CQF137" s="7"/>
      <c r="CQG137" s="7"/>
      <c r="CQH137" s="7"/>
      <c r="CQI137" s="7"/>
      <c r="CQJ137" s="7"/>
      <c r="CQK137" s="7"/>
      <c r="CQL137" s="7"/>
      <c r="CQM137" s="7"/>
      <c r="CQN137" s="7"/>
      <c r="CQO137" s="7"/>
      <c r="CQP137" s="7"/>
      <c r="CQQ137" s="7"/>
      <c r="CQR137" s="7"/>
      <c r="CQS137" s="7"/>
      <c r="CQT137" s="7"/>
      <c r="CQU137" s="7"/>
      <c r="CQV137" s="7"/>
      <c r="CQW137" s="7"/>
      <c r="CQX137" s="7"/>
      <c r="CQY137" s="7"/>
      <c r="CQZ137" s="7"/>
      <c r="CRA137" s="7"/>
      <c r="CRB137" s="7"/>
      <c r="CRC137" s="7"/>
      <c r="CRD137" s="7"/>
      <c r="CRE137" s="7"/>
      <c r="CRF137" s="7"/>
      <c r="CRG137" s="7"/>
      <c r="CRH137" s="7"/>
      <c r="CRI137" s="7"/>
      <c r="CRJ137" s="7"/>
      <c r="CRK137" s="7"/>
      <c r="CRL137" s="7"/>
      <c r="CRM137" s="7"/>
      <c r="CRN137" s="7"/>
      <c r="CRO137" s="7"/>
      <c r="CRP137" s="7"/>
      <c r="CRQ137" s="7"/>
      <c r="CRR137" s="7"/>
      <c r="CRS137" s="7"/>
      <c r="CRT137" s="7"/>
      <c r="CRU137" s="7"/>
      <c r="CRV137" s="7"/>
      <c r="CRW137" s="7"/>
      <c r="CRX137" s="7"/>
      <c r="CRY137" s="7"/>
      <c r="CRZ137" s="7"/>
      <c r="CSA137" s="7"/>
      <c r="CSB137" s="7"/>
      <c r="CSC137" s="7"/>
      <c r="CSD137" s="7"/>
      <c r="CSE137" s="7"/>
      <c r="CSF137" s="7"/>
      <c r="CSG137" s="7"/>
      <c r="CSH137" s="7"/>
      <c r="CSI137" s="7"/>
      <c r="CSJ137" s="7"/>
      <c r="CSK137" s="7"/>
      <c r="CSL137" s="7"/>
      <c r="CSM137" s="7"/>
      <c r="CSN137" s="7"/>
      <c r="CSO137" s="7"/>
      <c r="CSP137" s="7"/>
      <c r="CSQ137" s="7"/>
      <c r="CSR137" s="7"/>
      <c r="CSS137" s="7"/>
      <c r="CST137" s="7"/>
      <c r="CSU137" s="7"/>
      <c r="CSV137" s="7"/>
      <c r="CSW137" s="7"/>
      <c r="CSX137" s="7"/>
      <c r="CSY137" s="7"/>
      <c r="CSZ137" s="7"/>
      <c r="CTA137" s="7"/>
      <c r="CTB137" s="7"/>
      <c r="CTC137" s="7"/>
      <c r="CTD137" s="7"/>
      <c r="CTE137" s="7"/>
      <c r="CTF137" s="7"/>
      <c r="CTG137" s="7"/>
      <c r="CTH137" s="7"/>
      <c r="CTI137" s="7"/>
      <c r="CTJ137" s="7"/>
      <c r="CTK137" s="7"/>
      <c r="CTL137" s="7"/>
      <c r="CTM137" s="7"/>
      <c r="CTN137" s="7"/>
      <c r="CTO137" s="7"/>
      <c r="CTP137" s="7"/>
      <c r="CTQ137" s="7"/>
      <c r="CTR137" s="7"/>
      <c r="CTS137" s="7"/>
      <c r="CTT137" s="7"/>
      <c r="CTU137" s="7"/>
      <c r="CTV137" s="7"/>
      <c r="CTW137" s="7"/>
      <c r="CTX137" s="7"/>
      <c r="CTY137" s="7"/>
      <c r="CTZ137" s="7"/>
      <c r="CUA137" s="7"/>
      <c r="CUB137" s="7"/>
      <c r="CUC137" s="7"/>
      <c r="CUD137" s="7"/>
      <c r="CUE137" s="7"/>
      <c r="CUF137" s="7"/>
      <c r="CUG137" s="7"/>
      <c r="CUH137" s="7"/>
      <c r="CUI137" s="7"/>
      <c r="CUJ137" s="7"/>
      <c r="CUK137" s="7"/>
      <c r="CUL137" s="7"/>
      <c r="CUM137" s="7"/>
      <c r="CUN137" s="7"/>
      <c r="CUO137" s="7"/>
      <c r="CUP137" s="7"/>
      <c r="CUQ137" s="7"/>
      <c r="CUR137" s="7"/>
      <c r="CUS137" s="7"/>
      <c r="CUT137" s="7"/>
      <c r="CUU137" s="7"/>
      <c r="CUV137" s="7"/>
      <c r="CUW137" s="7"/>
      <c r="CUX137" s="7"/>
      <c r="CUY137" s="7"/>
      <c r="CUZ137" s="7"/>
      <c r="CVA137" s="7"/>
      <c r="CVB137" s="7"/>
      <c r="CVC137" s="7"/>
      <c r="CVD137" s="7"/>
      <c r="CVE137" s="7"/>
      <c r="CVF137" s="7"/>
      <c r="CVG137" s="7"/>
      <c r="CVH137" s="7"/>
      <c r="CVI137" s="7"/>
      <c r="CVJ137" s="7"/>
      <c r="CVK137" s="7"/>
      <c r="CVL137" s="7"/>
      <c r="CVM137" s="7"/>
      <c r="CVN137" s="7"/>
      <c r="CVO137" s="7"/>
      <c r="CVP137" s="7"/>
      <c r="CVQ137" s="7"/>
      <c r="CVR137" s="7"/>
      <c r="CVS137" s="7"/>
      <c r="CVT137" s="7"/>
      <c r="CVU137" s="7"/>
      <c r="CVV137" s="7"/>
      <c r="CVW137" s="7"/>
      <c r="CVX137" s="7"/>
      <c r="CVY137" s="7"/>
      <c r="CVZ137" s="7"/>
      <c r="CWA137" s="7"/>
      <c r="CWB137" s="7"/>
      <c r="CWC137" s="7"/>
      <c r="CWD137" s="7"/>
      <c r="CWE137" s="7"/>
      <c r="CWF137" s="7"/>
      <c r="CWG137" s="7"/>
      <c r="CWH137" s="7"/>
      <c r="CWI137" s="7"/>
      <c r="CWJ137" s="7"/>
      <c r="CWK137" s="7"/>
      <c r="CWL137" s="7"/>
      <c r="CWM137" s="7"/>
      <c r="CWN137" s="7"/>
      <c r="CWO137" s="7"/>
      <c r="CWP137" s="7"/>
      <c r="CWQ137" s="7"/>
      <c r="CWR137" s="7"/>
      <c r="CWS137" s="7"/>
      <c r="CWT137" s="7"/>
      <c r="CWU137" s="7"/>
      <c r="CWV137" s="7"/>
      <c r="CWW137" s="7"/>
      <c r="CWX137" s="7"/>
      <c r="CWY137" s="7"/>
      <c r="CWZ137" s="7"/>
      <c r="CXA137" s="7"/>
      <c r="CXB137" s="7"/>
      <c r="CXC137" s="7"/>
      <c r="CXD137" s="7"/>
      <c r="CXE137" s="7"/>
      <c r="CXF137" s="7"/>
      <c r="CXG137" s="7"/>
      <c r="CXH137" s="7"/>
      <c r="CXI137" s="7"/>
      <c r="CXJ137" s="7"/>
      <c r="CXK137" s="7"/>
      <c r="CXL137" s="7"/>
      <c r="CXM137" s="7"/>
      <c r="CXN137" s="7"/>
      <c r="CXO137" s="7"/>
      <c r="CXP137" s="7"/>
      <c r="CXQ137" s="7"/>
      <c r="CXR137" s="7"/>
      <c r="CXS137" s="7"/>
      <c r="CXT137" s="7"/>
      <c r="CXU137" s="7"/>
      <c r="CXV137" s="7"/>
      <c r="CXW137" s="7"/>
      <c r="CXX137" s="7"/>
      <c r="CXY137" s="7"/>
      <c r="CXZ137" s="7"/>
      <c r="CYA137" s="7"/>
      <c r="CYB137" s="7"/>
      <c r="CYC137" s="7"/>
      <c r="CYD137" s="7"/>
      <c r="CYE137" s="7"/>
      <c r="CYF137" s="7"/>
      <c r="CYG137" s="7"/>
      <c r="CYH137" s="7"/>
      <c r="CYI137" s="7"/>
      <c r="CYJ137" s="7"/>
      <c r="CYK137" s="7"/>
      <c r="CYL137" s="7"/>
      <c r="CYM137" s="7"/>
      <c r="CYN137" s="7"/>
      <c r="CYO137" s="7"/>
      <c r="CYP137" s="7"/>
      <c r="CYQ137" s="7"/>
      <c r="CYR137" s="7"/>
      <c r="CYS137" s="7"/>
      <c r="CYT137" s="7"/>
      <c r="CYU137" s="7"/>
      <c r="CYV137" s="7"/>
      <c r="CYW137" s="7"/>
      <c r="CYX137" s="7"/>
      <c r="CYY137" s="7"/>
      <c r="CYZ137" s="7"/>
      <c r="CZA137" s="7"/>
      <c r="CZB137" s="7"/>
      <c r="CZC137" s="7"/>
      <c r="CZD137" s="7"/>
      <c r="CZE137" s="7"/>
      <c r="CZF137" s="7"/>
      <c r="CZG137" s="7"/>
      <c r="CZH137" s="7"/>
      <c r="CZI137" s="7"/>
      <c r="CZJ137" s="7"/>
      <c r="CZK137" s="7"/>
      <c r="CZL137" s="7"/>
      <c r="CZM137" s="7"/>
      <c r="CZN137" s="7"/>
      <c r="CZO137" s="7"/>
      <c r="CZP137" s="7"/>
      <c r="CZQ137" s="7"/>
      <c r="CZR137" s="7"/>
      <c r="CZS137" s="7"/>
      <c r="CZT137" s="7"/>
      <c r="CZU137" s="7"/>
      <c r="CZV137" s="7"/>
      <c r="CZW137" s="7"/>
      <c r="CZX137" s="7"/>
      <c r="CZY137" s="7"/>
      <c r="CZZ137" s="7"/>
      <c r="DAA137" s="7"/>
      <c r="DAB137" s="7"/>
      <c r="DAC137" s="7"/>
      <c r="DAD137" s="7"/>
      <c r="DAE137" s="7"/>
      <c r="DAF137" s="7"/>
      <c r="DAG137" s="7"/>
      <c r="DAH137" s="7"/>
      <c r="DAI137" s="7"/>
      <c r="DAJ137" s="7"/>
      <c r="DAK137" s="7"/>
      <c r="DAL137" s="7"/>
      <c r="DAM137" s="7"/>
      <c r="DAN137" s="7"/>
      <c r="DAO137" s="7"/>
      <c r="DAP137" s="7"/>
      <c r="DAQ137" s="7"/>
      <c r="DAR137" s="7"/>
      <c r="DAS137" s="7"/>
      <c r="DAT137" s="7"/>
      <c r="DAU137" s="7"/>
      <c r="DAV137" s="7"/>
      <c r="DAW137" s="7"/>
      <c r="DAX137" s="7"/>
      <c r="DAY137" s="7"/>
      <c r="DAZ137" s="7"/>
      <c r="DBA137" s="7"/>
      <c r="DBB137" s="7"/>
      <c r="DBC137" s="7"/>
      <c r="DBD137" s="7"/>
      <c r="DBE137" s="7"/>
      <c r="DBF137" s="7"/>
      <c r="DBG137" s="7"/>
      <c r="DBH137" s="7"/>
      <c r="DBI137" s="7"/>
      <c r="DBJ137" s="7"/>
      <c r="DBK137" s="7"/>
      <c r="DBL137" s="7"/>
      <c r="DBM137" s="7"/>
      <c r="DBN137" s="7"/>
      <c r="DBO137" s="7"/>
      <c r="DBP137" s="7"/>
      <c r="DBQ137" s="7"/>
      <c r="DBR137" s="7"/>
      <c r="DBS137" s="7"/>
      <c r="DBT137" s="7"/>
      <c r="DBU137" s="7"/>
      <c r="DBV137" s="7"/>
      <c r="DBW137" s="7"/>
      <c r="DBX137" s="7"/>
      <c r="DBY137" s="7"/>
      <c r="DBZ137" s="7"/>
      <c r="DCA137" s="7"/>
      <c r="DCB137" s="7"/>
      <c r="DCC137" s="7"/>
      <c r="DCD137" s="7"/>
      <c r="DCE137" s="7"/>
      <c r="DCF137" s="7"/>
      <c r="DCG137" s="7"/>
      <c r="DCH137" s="7"/>
      <c r="DCI137" s="7"/>
      <c r="DCJ137" s="7"/>
      <c r="DCK137" s="7"/>
      <c r="DCL137" s="7"/>
      <c r="DCM137" s="7"/>
      <c r="DCN137" s="7"/>
      <c r="DCO137" s="7"/>
      <c r="DCP137" s="7"/>
      <c r="DCQ137" s="7"/>
      <c r="DCR137" s="7"/>
      <c r="DCS137" s="7"/>
      <c r="DCT137" s="7"/>
      <c r="DCU137" s="7"/>
      <c r="DCV137" s="7"/>
      <c r="DCW137" s="7"/>
      <c r="DCX137" s="7"/>
      <c r="DCY137" s="7"/>
      <c r="DCZ137" s="7"/>
      <c r="DDA137" s="7"/>
      <c r="DDB137" s="7"/>
      <c r="DDC137" s="7"/>
      <c r="DDD137" s="7"/>
      <c r="DDE137" s="7"/>
      <c r="DDF137" s="7"/>
      <c r="DDG137" s="7"/>
      <c r="DDH137" s="7"/>
      <c r="DDI137" s="7"/>
      <c r="DDJ137" s="7"/>
      <c r="DDK137" s="7"/>
      <c r="DDL137" s="7"/>
      <c r="DDM137" s="7"/>
      <c r="DDN137" s="7"/>
      <c r="DDO137" s="7"/>
      <c r="DDP137" s="7"/>
      <c r="DDQ137" s="7"/>
      <c r="DDR137" s="7"/>
      <c r="DDS137" s="7"/>
      <c r="DDT137" s="7"/>
      <c r="DDU137" s="7"/>
      <c r="DDV137" s="7"/>
      <c r="DDW137" s="7"/>
      <c r="DDX137" s="7"/>
      <c r="DDY137" s="7"/>
      <c r="DDZ137" s="7"/>
      <c r="DEA137" s="7"/>
      <c r="DEB137" s="7"/>
      <c r="DEC137" s="7"/>
      <c r="DED137" s="7"/>
      <c r="DEE137" s="7"/>
      <c r="DEF137" s="7"/>
      <c r="DEG137" s="7"/>
      <c r="DEH137" s="7"/>
      <c r="DEI137" s="7"/>
      <c r="DEJ137" s="7"/>
      <c r="DEK137" s="7"/>
      <c r="DEL137" s="7"/>
      <c r="DEM137" s="7"/>
      <c r="DEN137" s="7"/>
      <c r="DEO137" s="7"/>
      <c r="DEP137" s="7"/>
      <c r="DEQ137" s="7"/>
      <c r="DER137" s="7"/>
      <c r="DES137" s="7"/>
      <c r="DET137" s="7"/>
      <c r="DEU137" s="7"/>
      <c r="DEV137" s="7"/>
      <c r="DEW137" s="7"/>
      <c r="DEX137" s="7"/>
      <c r="DEY137" s="7"/>
      <c r="DEZ137" s="7"/>
      <c r="DFA137" s="7"/>
      <c r="DFB137" s="7"/>
      <c r="DFC137" s="7"/>
      <c r="DFD137" s="7"/>
      <c r="DFE137" s="7"/>
      <c r="DFF137" s="7"/>
      <c r="DFG137" s="7"/>
      <c r="DFH137" s="7"/>
      <c r="DFI137" s="7"/>
      <c r="DFJ137" s="7"/>
      <c r="DFK137" s="7"/>
      <c r="DFL137" s="7"/>
      <c r="DFM137" s="7"/>
      <c r="DFN137" s="7"/>
      <c r="DFO137" s="7"/>
      <c r="DFP137" s="7"/>
      <c r="DFQ137" s="7"/>
      <c r="DFR137" s="7"/>
      <c r="DFS137" s="7"/>
      <c r="DFT137" s="7"/>
      <c r="DFU137" s="7"/>
      <c r="DFV137" s="7"/>
      <c r="DFW137" s="7"/>
      <c r="DFX137" s="7"/>
      <c r="DFY137" s="7"/>
      <c r="DFZ137" s="7"/>
      <c r="DGA137" s="7"/>
      <c r="DGB137" s="7"/>
      <c r="DGC137" s="7"/>
      <c r="DGD137" s="7"/>
      <c r="DGE137" s="7"/>
      <c r="DGF137" s="7"/>
      <c r="DGG137" s="7"/>
      <c r="DGH137" s="7"/>
      <c r="DGI137" s="7"/>
      <c r="DGJ137" s="7"/>
      <c r="DGK137" s="7"/>
      <c r="DGL137" s="7"/>
      <c r="DGM137" s="7"/>
      <c r="DGN137" s="7"/>
      <c r="DGO137" s="7"/>
      <c r="DGP137" s="7"/>
      <c r="DGQ137" s="7"/>
      <c r="DGR137" s="7"/>
      <c r="DGS137" s="7"/>
      <c r="DGT137" s="7"/>
      <c r="DGU137" s="7"/>
      <c r="DGV137" s="7"/>
      <c r="DGW137" s="7"/>
      <c r="DGX137" s="7"/>
      <c r="DGY137" s="7"/>
      <c r="DGZ137" s="7"/>
      <c r="DHA137" s="7"/>
      <c r="DHB137" s="7"/>
      <c r="DHC137" s="7"/>
      <c r="DHD137" s="7"/>
      <c r="DHE137" s="7"/>
      <c r="DHF137" s="7"/>
      <c r="DHG137" s="7"/>
      <c r="DHH137" s="7"/>
      <c r="DHI137" s="7"/>
      <c r="DHJ137" s="7"/>
      <c r="DHK137" s="7"/>
      <c r="DHL137" s="7"/>
      <c r="DHM137" s="7"/>
      <c r="DHN137" s="7"/>
      <c r="DHO137" s="7"/>
      <c r="DHP137" s="7"/>
      <c r="DHQ137" s="7"/>
      <c r="DHR137" s="7"/>
      <c r="DHS137" s="7"/>
      <c r="DHT137" s="7"/>
      <c r="DHU137" s="7"/>
      <c r="DHV137" s="7"/>
      <c r="DHW137" s="7"/>
      <c r="DHX137" s="7"/>
      <c r="DHY137" s="7"/>
      <c r="DHZ137" s="7"/>
      <c r="DIA137" s="7"/>
      <c r="DIB137" s="7"/>
      <c r="DIC137" s="7"/>
      <c r="DID137" s="7"/>
      <c r="DIE137" s="7"/>
      <c r="DIF137" s="7"/>
      <c r="DIG137" s="7"/>
      <c r="DIH137" s="7"/>
      <c r="DII137" s="7"/>
      <c r="DIJ137" s="7"/>
      <c r="DIK137" s="7"/>
      <c r="DIL137" s="7"/>
      <c r="DIM137" s="7"/>
      <c r="DIN137" s="7"/>
      <c r="DIO137" s="7"/>
      <c r="DIP137" s="7"/>
      <c r="DIQ137" s="7"/>
      <c r="DIR137" s="7"/>
      <c r="DIS137" s="7"/>
      <c r="DIT137" s="7"/>
      <c r="DIU137" s="7"/>
      <c r="DIV137" s="7"/>
      <c r="DIW137" s="7"/>
      <c r="DIX137" s="7"/>
      <c r="DIY137" s="7"/>
      <c r="DIZ137" s="7"/>
      <c r="DJA137" s="7"/>
      <c r="DJB137" s="7"/>
      <c r="DJC137" s="7"/>
      <c r="DJD137" s="7"/>
      <c r="DJE137" s="7"/>
      <c r="DJF137" s="7"/>
      <c r="DJG137" s="7"/>
      <c r="DJH137" s="7"/>
      <c r="DJI137" s="7"/>
      <c r="DJJ137" s="7"/>
      <c r="DJK137" s="7"/>
      <c r="DJL137" s="7"/>
      <c r="DJM137" s="7"/>
      <c r="DJN137" s="7"/>
      <c r="DJO137" s="7"/>
      <c r="DJP137" s="7"/>
      <c r="DJQ137" s="7"/>
      <c r="DJR137" s="7"/>
      <c r="DJS137" s="7"/>
      <c r="DJT137" s="7"/>
      <c r="DJU137" s="7"/>
      <c r="DJV137" s="7"/>
      <c r="DJW137" s="7"/>
      <c r="DJX137" s="7"/>
      <c r="DJY137" s="7"/>
      <c r="DJZ137" s="7"/>
      <c r="DKA137" s="7"/>
      <c r="DKB137" s="7"/>
      <c r="DKC137" s="7"/>
      <c r="DKD137" s="7"/>
      <c r="DKE137" s="7"/>
      <c r="DKF137" s="7"/>
      <c r="DKG137" s="7"/>
      <c r="DKH137" s="7"/>
      <c r="DKI137" s="7"/>
      <c r="DKJ137" s="7"/>
      <c r="DKK137" s="7"/>
      <c r="DKL137" s="7"/>
      <c r="DKM137" s="7"/>
      <c r="DKN137" s="7"/>
      <c r="DKO137" s="7"/>
      <c r="DKP137" s="7"/>
      <c r="DKQ137" s="7"/>
      <c r="DKR137" s="7"/>
      <c r="DKS137" s="7"/>
      <c r="DKT137" s="7"/>
      <c r="DKU137" s="7"/>
      <c r="DKV137" s="7"/>
      <c r="DKW137" s="7"/>
      <c r="DKX137" s="7"/>
      <c r="DKY137" s="7"/>
      <c r="DKZ137" s="7"/>
      <c r="DLA137" s="7"/>
      <c r="DLB137" s="7"/>
      <c r="DLC137" s="7"/>
      <c r="DLD137" s="7"/>
      <c r="DLE137" s="7"/>
      <c r="DLF137" s="7"/>
      <c r="DLG137" s="7"/>
      <c r="DLH137" s="7"/>
      <c r="DLI137" s="7"/>
      <c r="DLJ137" s="7"/>
      <c r="DLK137" s="7"/>
      <c r="DLL137" s="7"/>
      <c r="DLM137" s="7"/>
      <c r="DLN137" s="7"/>
      <c r="DLO137" s="7"/>
      <c r="DLP137" s="7"/>
      <c r="DLQ137" s="7"/>
      <c r="DLR137" s="7"/>
      <c r="DLS137" s="7"/>
      <c r="DLT137" s="7"/>
      <c r="DLU137" s="7"/>
      <c r="DLV137" s="7"/>
      <c r="DLW137" s="7"/>
      <c r="DLX137" s="7"/>
      <c r="DLY137" s="7"/>
      <c r="DLZ137" s="7"/>
      <c r="DMA137" s="7"/>
      <c r="DMB137" s="7"/>
      <c r="DMC137" s="7"/>
      <c r="DMD137" s="7"/>
      <c r="DME137" s="7"/>
      <c r="DMF137" s="7"/>
      <c r="DMG137" s="7"/>
      <c r="DMH137" s="7"/>
      <c r="DMI137" s="7"/>
      <c r="DMJ137" s="7"/>
      <c r="DMK137" s="7"/>
      <c r="DML137" s="7"/>
      <c r="DMM137" s="7"/>
      <c r="DMN137" s="7"/>
      <c r="DMO137" s="7"/>
      <c r="DMP137" s="7"/>
      <c r="DMQ137" s="7"/>
      <c r="DMR137" s="7"/>
      <c r="DMS137" s="7"/>
      <c r="DMT137" s="7"/>
      <c r="DMU137" s="7"/>
      <c r="DMV137" s="7"/>
      <c r="DMW137" s="7"/>
      <c r="DMX137" s="7"/>
      <c r="DMY137" s="7"/>
      <c r="DMZ137" s="7"/>
      <c r="DNA137" s="7"/>
      <c r="DNB137" s="7"/>
      <c r="DNC137" s="7"/>
      <c r="DND137" s="7"/>
      <c r="DNE137" s="7"/>
      <c r="DNF137" s="7"/>
      <c r="DNG137" s="7"/>
      <c r="DNH137" s="7"/>
      <c r="DNI137" s="7"/>
      <c r="DNJ137" s="7"/>
      <c r="DNK137" s="7"/>
      <c r="DNL137" s="7"/>
      <c r="DNM137" s="7"/>
      <c r="DNN137" s="7"/>
      <c r="DNO137" s="7"/>
      <c r="DNP137" s="7"/>
      <c r="DNQ137" s="7"/>
      <c r="DNR137" s="7"/>
      <c r="DNS137" s="7"/>
      <c r="DNT137" s="7"/>
      <c r="DNU137" s="7"/>
      <c r="DNV137" s="7"/>
      <c r="DNW137" s="7"/>
      <c r="DNX137" s="7"/>
      <c r="DNY137" s="7"/>
      <c r="DNZ137" s="7"/>
      <c r="DOA137" s="7"/>
      <c r="DOB137" s="7"/>
      <c r="DOC137" s="7"/>
      <c r="DOD137" s="7"/>
      <c r="DOE137" s="7"/>
      <c r="DOF137" s="7"/>
      <c r="DOG137" s="7"/>
      <c r="DOH137" s="7"/>
      <c r="DOI137" s="7"/>
      <c r="DOJ137" s="7"/>
      <c r="DOK137" s="7"/>
      <c r="DOL137" s="7"/>
      <c r="DOM137" s="7"/>
      <c r="DON137" s="7"/>
      <c r="DOO137" s="7"/>
      <c r="DOP137" s="7"/>
      <c r="DOQ137" s="7"/>
      <c r="DOR137" s="7"/>
      <c r="DOS137" s="7"/>
      <c r="DOT137" s="7"/>
      <c r="DOU137" s="7"/>
      <c r="DOV137" s="7"/>
      <c r="DOW137" s="7"/>
      <c r="DOX137" s="7"/>
      <c r="DOY137" s="7"/>
      <c r="DOZ137" s="7"/>
      <c r="DPA137" s="7"/>
      <c r="DPB137" s="7"/>
      <c r="DPC137" s="7"/>
      <c r="DPD137" s="7"/>
      <c r="DPE137" s="7"/>
      <c r="DPF137" s="7"/>
      <c r="DPG137" s="7"/>
      <c r="DPH137" s="7"/>
      <c r="DPI137" s="7"/>
      <c r="DPJ137" s="7"/>
      <c r="DPK137" s="7"/>
      <c r="DPL137" s="7"/>
      <c r="DPM137" s="7"/>
      <c r="DPN137" s="7"/>
      <c r="DPO137" s="7"/>
      <c r="DPP137" s="7"/>
      <c r="DPQ137" s="7"/>
      <c r="DPR137" s="7"/>
      <c r="DPS137" s="7"/>
      <c r="DPT137" s="7"/>
      <c r="DPU137" s="7"/>
      <c r="DPV137" s="7"/>
      <c r="DPW137" s="7"/>
      <c r="DPX137" s="7"/>
      <c r="DPY137" s="7"/>
      <c r="DPZ137" s="7"/>
      <c r="DQA137" s="7"/>
      <c r="DQB137" s="7"/>
      <c r="DQC137" s="7"/>
      <c r="DQD137" s="7"/>
      <c r="DQE137" s="7"/>
      <c r="DQF137" s="7"/>
      <c r="DQG137" s="7"/>
      <c r="DQH137" s="7"/>
      <c r="DQI137" s="7"/>
      <c r="DQJ137" s="7"/>
      <c r="DQK137" s="7"/>
      <c r="DQL137" s="7"/>
      <c r="DQM137" s="7"/>
      <c r="DQN137" s="7"/>
      <c r="DQO137" s="7"/>
      <c r="DQP137" s="7"/>
      <c r="DQQ137" s="7"/>
      <c r="DQR137" s="7"/>
      <c r="DQS137" s="7"/>
      <c r="DQT137" s="7"/>
      <c r="DQU137" s="7"/>
      <c r="DQV137" s="7"/>
      <c r="DQW137" s="7"/>
      <c r="DQX137" s="7"/>
      <c r="DQY137" s="7"/>
      <c r="DQZ137" s="7"/>
      <c r="DRA137" s="7"/>
      <c r="DRB137" s="7"/>
      <c r="DRC137" s="7"/>
      <c r="DRD137" s="7"/>
      <c r="DRE137" s="7"/>
      <c r="DRF137" s="7"/>
      <c r="DRG137" s="7"/>
      <c r="DRH137" s="7"/>
      <c r="DRI137" s="7"/>
      <c r="DRJ137" s="7"/>
      <c r="DRK137" s="7"/>
      <c r="DRL137" s="7"/>
      <c r="DRM137" s="7"/>
      <c r="DRN137" s="7"/>
      <c r="DRO137" s="7"/>
      <c r="DRP137" s="7"/>
      <c r="DRQ137" s="7"/>
      <c r="DRR137" s="7"/>
      <c r="DRS137" s="7"/>
      <c r="DRT137" s="7"/>
      <c r="DRU137" s="7"/>
      <c r="DRV137" s="7"/>
      <c r="DRW137" s="7"/>
      <c r="DRX137" s="7"/>
      <c r="DRY137" s="7"/>
      <c r="DRZ137" s="7"/>
      <c r="DSA137" s="7"/>
      <c r="DSB137" s="7"/>
      <c r="DSC137" s="7"/>
      <c r="DSD137" s="7"/>
      <c r="DSE137" s="7"/>
      <c r="DSF137" s="7"/>
      <c r="DSG137" s="7"/>
      <c r="DSH137" s="7"/>
      <c r="DSI137" s="7"/>
      <c r="DSJ137" s="7"/>
      <c r="DSK137" s="7"/>
      <c r="DSL137" s="7"/>
      <c r="DSM137" s="7"/>
      <c r="DSN137" s="7"/>
      <c r="DSO137" s="7"/>
      <c r="DSP137" s="7"/>
      <c r="DSQ137" s="7"/>
      <c r="DSR137" s="7"/>
      <c r="DSS137" s="7"/>
      <c r="DST137" s="7"/>
      <c r="DSU137" s="7"/>
      <c r="DSV137" s="7"/>
      <c r="DSW137" s="7"/>
      <c r="DSX137" s="7"/>
      <c r="DSY137" s="7"/>
      <c r="DSZ137" s="7"/>
      <c r="DTA137" s="7"/>
      <c r="DTB137" s="7"/>
      <c r="DTC137" s="7"/>
      <c r="DTD137" s="7"/>
      <c r="DTE137" s="7"/>
      <c r="DTF137" s="7"/>
      <c r="DTG137" s="7"/>
      <c r="DTH137" s="7"/>
      <c r="DTI137" s="7"/>
      <c r="DTJ137" s="7"/>
      <c r="DTK137" s="7"/>
      <c r="DTL137" s="7"/>
      <c r="DTM137" s="7"/>
      <c r="DTN137" s="7"/>
      <c r="DTO137" s="7"/>
      <c r="DTP137" s="7"/>
      <c r="DTQ137" s="7"/>
      <c r="DTR137" s="7"/>
      <c r="DTS137" s="7"/>
      <c r="DTT137" s="7"/>
      <c r="DTU137" s="7"/>
      <c r="DTV137" s="7"/>
      <c r="DTW137" s="7"/>
      <c r="DTX137" s="7"/>
      <c r="DTY137" s="7"/>
      <c r="DTZ137" s="7"/>
      <c r="DUA137" s="7"/>
      <c r="DUB137" s="7"/>
      <c r="DUC137" s="7"/>
      <c r="DUD137" s="7"/>
      <c r="DUE137" s="7"/>
      <c r="DUF137" s="7"/>
      <c r="DUG137" s="7"/>
      <c r="DUH137" s="7"/>
      <c r="DUI137" s="7"/>
      <c r="DUJ137" s="7"/>
      <c r="DUK137" s="7"/>
      <c r="DUL137" s="7"/>
      <c r="DUM137" s="7"/>
      <c r="DUN137" s="7"/>
      <c r="DUO137" s="7"/>
      <c r="DUP137" s="7"/>
      <c r="DUQ137" s="7"/>
      <c r="DUR137" s="7"/>
      <c r="DUS137" s="7"/>
      <c r="DUT137" s="7"/>
      <c r="DUU137" s="7"/>
      <c r="DUV137" s="7"/>
      <c r="DUW137" s="7"/>
      <c r="DUX137" s="7"/>
      <c r="DUY137" s="7"/>
      <c r="DUZ137" s="7"/>
      <c r="DVA137" s="7"/>
      <c r="DVB137" s="7"/>
      <c r="DVC137" s="7"/>
      <c r="DVD137" s="7"/>
      <c r="DVE137" s="7"/>
      <c r="DVF137" s="7"/>
      <c r="DVG137" s="7"/>
      <c r="DVH137" s="7"/>
      <c r="DVI137" s="7"/>
      <c r="DVJ137" s="7"/>
      <c r="DVK137" s="7"/>
      <c r="DVL137" s="7"/>
      <c r="DVM137" s="7"/>
      <c r="DVN137" s="7"/>
      <c r="DVO137" s="7"/>
      <c r="DVP137" s="7"/>
      <c r="DVQ137" s="7"/>
      <c r="DVR137" s="7"/>
      <c r="DVS137" s="7"/>
      <c r="DVT137" s="7"/>
      <c r="DVU137" s="7"/>
      <c r="DVV137" s="7"/>
      <c r="DVW137" s="7"/>
      <c r="DVX137" s="7"/>
      <c r="DVY137" s="7"/>
      <c r="DVZ137" s="7"/>
      <c r="DWA137" s="7"/>
      <c r="DWB137" s="7"/>
      <c r="DWC137" s="7"/>
      <c r="DWD137" s="7"/>
      <c r="DWE137" s="7"/>
      <c r="DWF137" s="7"/>
      <c r="DWG137" s="7"/>
      <c r="DWH137" s="7"/>
      <c r="DWI137" s="7"/>
      <c r="DWJ137" s="7"/>
      <c r="DWK137" s="7"/>
      <c r="DWL137" s="7"/>
      <c r="DWM137" s="7"/>
      <c r="DWN137" s="7"/>
      <c r="DWO137" s="7"/>
      <c r="DWP137" s="7"/>
      <c r="DWQ137" s="7"/>
      <c r="DWR137" s="7"/>
      <c r="DWS137" s="7"/>
      <c r="DWT137" s="7"/>
      <c r="DWU137" s="7"/>
      <c r="DWV137" s="7"/>
      <c r="DWW137" s="7"/>
      <c r="DWX137" s="7"/>
      <c r="DWY137" s="7"/>
      <c r="DWZ137" s="7"/>
      <c r="DXA137" s="7"/>
      <c r="DXB137" s="7"/>
      <c r="DXC137" s="7"/>
      <c r="DXD137" s="7"/>
      <c r="DXE137" s="7"/>
      <c r="DXF137" s="7"/>
      <c r="DXG137" s="7"/>
      <c r="DXH137" s="7"/>
      <c r="DXI137" s="7"/>
      <c r="DXJ137" s="7"/>
      <c r="DXK137" s="7"/>
      <c r="DXL137" s="7"/>
      <c r="DXM137" s="7"/>
      <c r="DXN137" s="7"/>
      <c r="DXO137" s="7"/>
      <c r="DXP137" s="7"/>
      <c r="DXQ137" s="7"/>
      <c r="DXR137" s="7"/>
      <c r="DXS137" s="7"/>
      <c r="DXT137" s="7"/>
      <c r="DXU137" s="7"/>
      <c r="DXV137" s="7"/>
      <c r="DXW137" s="7"/>
      <c r="DXX137" s="7"/>
      <c r="DXY137" s="7"/>
      <c r="DXZ137" s="7"/>
      <c r="DYA137" s="7"/>
      <c r="DYB137" s="7"/>
      <c r="DYC137" s="7"/>
      <c r="DYD137" s="7"/>
      <c r="DYE137" s="7"/>
      <c r="DYF137" s="7"/>
      <c r="DYG137" s="7"/>
      <c r="DYH137" s="7"/>
      <c r="DYI137" s="7"/>
      <c r="DYJ137" s="7"/>
      <c r="DYK137" s="7"/>
      <c r="DYL137" s="7"/>
      <c r="DYM137" s="7"/>
      <c r="DYN137" s="7"/>
      <c r="DYO137" s="7"/>
      <c r="DYP137" s="7"/>
      <c r="DYQ137" s="7"/>
      <c r="DYR137" s="7"/>
      <c r="DYS137" s="7"/>
      <c r="DYT137" s="7"/>
      <c r="DYU137" s="7"/>
      <c r="DYV137" s="7"/>
      <c r="DYW137" s="7"/>
      <c r="DYX137" s="7"/>
      <c r="DYY137" s="7"/>
      <c r="DYZ137" s="7"/>
      <c r="DZA137" s="7"/>
      <c r="DZB137" s="7"/>
      <c r="DZC137" s="7"/>
      <c r="DZD137" s="7"/>
      <c r="DZE137" s="7"/>
      <c r="DZF137" s="7"/>
      <c r="DZG137" s="7"/>
      <c r="DZH137" s="7"/>
      <c r="DZI137" s="7"/>
      <c r="DZJ137" s="7"/>
      <c r="DZK137" s="7"/>
      <c r="DZL137" s="7"/>
      <c r="DZM137" s="7"/>
      <c r="DZN137" s="7"/>
      <c r="DZO137" s="7"/>
      <c r="DZP137" s="7"/>
      <c r="DZQ137" s="7"/>
      <c r="DZR137" s="7"/>
      <c r="DZS137" s="7"/>
      <c r="DZT137" s="7"/>
      <c r="DZU137" s="7"/>
      <c r="DZV137" s="7"/>
      <c r="DZW137" s="7"/>
      <c r="DZX137" s="7"/>
      <c r="DZY137" s="7"/>
      <c r="DZZ137" s="7"/>
      <c r="EAA137" s="7"/>
      <c r="EAB137" s="7"/>
      <c r="EAC137" s="7"/>
      <c r="EAD137" s="7"/>
      <c r="EAE137" s="7"/>
      <c r="EAF137" s="7"/>
      <c r="EAG137" s="7"/>
      <c r="EAH137" s="7"/>
      <c r="EAI137" s="7"/>
      <c r="EAJ137" s="7"/>
      <c r="EAK137" s="7"/>
      <c r="EAL137" s="7"/>
      <c r="EAM137" s="7"/>
      <c r="EAN137" s="7"/>
      <c r="EAO137" s="7"/>
      <c r="EAP137" s="7"/>
      <c r="EAQ137" s="7"/>
      <c r="EAR137" s="7"/>
      <c r="EAS137" s="7"/>
      <c r="EAT137" s="7"/>
      <c r="EAU137" s="7"/>
      <c r="EAV137" s="7"/>
      <c r="EAW137" s="7"/>
      <c r="EAX137" s="7"/>
      <c r="EAY137" s="7"/>
      <c r="EAZ137" s="7"/>
      <c r="EBA137" s="7"/>
      <c r="EBB137" s="7"/>
      <c r="EBC137" s="7"/>
      <c r="EBD137" s="7"/>
      <c r="EBE137" s="7"/>
      <c r="EBF137" s="7"/>
      <c r="EBG137" s="7"/>
      <c r="EBH137" s="7"/>
      <c r="EBI137" s="7"/>
      <c r="EBJ137" s="7"/>
      <c r="EBK137" s="7"/>
      <c r="EBL137" s="7"/>
      <c r="EBM137" s="7"/>
      <c r="EBN137" s="7"/>
      <c r="EBO137" s="7"/>
      <c r="EBP137" s="7"/>
      <c r="EBQ137" s="7"/>
      <c r="EBR137" s="7"/>
      <c r="EBS137" s="7"/>
      <c r="EBT137" s="7"/>
      <c r="EBU137" s="7"/>
      <c r="EBV137" s="7"/>
      <c r="EBW137" s="7"/>
      <c r="EBX137" s="7"/>
      <c r="EBY137" s="7"/>
      <c r="EBZ137" s="7"/>
      <c r="ECA137" s="7"/>
      <c r="ECB137" s="7"/>
      <c r="ECC137" s="7"/>
      <c r="ECD137" s="7"/>
      <c r="ECE137" s="7"/>
      <c r="ECF137" s="7"/>
      <c r="ECG137" s="7"/>
      <c r="ECH137" s="7"/>
      <c r="ECI137" s="7"/>
      <c r="ECJ137" s="7"/>
      <c r="ECK137" s="7"/>
      <c r="ECL137" s="7"/>
      <c r="ECM137" s="7"/>
      <c r="ECN137" s="7"/>
      <c r="ECO137" s="7"/>
      <c r="ECP137" s="7"/>
      <c r="ECQ137" s="7"/>
      <c r="ECR137" s="7"/>
      <c r="ECS137" s="7"/>
      <c r="ECT137" s="7"/>
      <c r="ECU137" s="7"/>
      <c r="ECV137" s="7"/>
      <c r="ECW137" s="7"/>
      <c r="ECX137" s="7"/>
      <c r="ECY137" s="7"/>
      <c r="ECZ137" s="7"/>
      <c r="EDA137" s="7"/>
      <c r="EDB137" s="7"/>
      <c r="EDC137" s="7"/>
      <c r="EDD137" s="7"/>
      <c r="EDE137" s="7"/>
      <c r="EDF137" s="7"/>
      <c r="EDG137" s="7"/>
      <c r="EDH137" s="7"/>
      <c r="EDI137" s="7"/>
      <c r="EDJ137" s="7"/>
      <c r="EDK137" s="7"/>
      <c r="EDL137" s="7"/>
      <c r="EDM137" s="7"/>
      <c r="EDN137" s="7"/>
      <c r="EDO137" s="7"/>
      <c r="EDP137" s="7"/>
      <c r="EDQ137" s="7"/>
      <c r="EDR137" s="7"/>
      <c r="EDS137" s="7"/>
      <c r="EDT137" s="7"/>
      <c r="EDU137" s="7"/>
      <c r="EDV137" s="7"/>
      <c r="EDW137" s="7"/>
      <c r="EDX137" s="7"/>
      <c r="EDY137" s="7"/>
      <c r="EDZ137" s="7"/>
      <c r="EEA137" s="7"/>
      <c r="EEB137" s="7"/>
      <c r="EEC137" s="7"/>
      <c r="EED137" s="7"/>
      <c r="EEE137" s="7"/>
      <c r="EEF137" s="7"/>
      <c r="EEG137" s="7"/>
      <c r="EEH137" s="7"/>
      <c r="EEI137" s="7"/>
      <c r="EEJ137" s="7"/>
      <c r="EEK137" s="7"/>
      <c r="EEL137" s="7"/>
      <c r="EEM137" s="7"/>
      <c r="EEN137" s="7"/>
      <c r="EEO137" s="7"/>
      <c r="EEP137" s="7"/>
      <c r="EEQ137" s="7"/>
      <c r="EER137" s="7"/>
      <c r="EES137" s="7"/>
      <c r="EET137" s="7"/>
      <c r="EEU137" s="7"/>
      <c r="EEV137" s="7"/>
      <c r="EEW137" s="7"/>
      <c r="EEX137" s="7"/>
      <c r="EEY137" s="7"/>
      <c r="EEZ137" s="7"/>
      <c r="EFA137" s="7"/>
      <c r="EFB137" s="7"/>
      <c r="EFC137" s="7"/>
      <c r="EFD137" s="7"/>
      <c r="EFE137" s="7"/>
      <c r="EFF137" s="7"/>
      <c r="EFG137" s="7"/>
      <c r="EFH137" s="7"/>
      <c r="EFI137" s="7"/>
      <c r="EFJ137" s="7"/>
      <c r="EFK137" s="7"/>
      <c r="EFL137" s="7"/>
      <c r="EFM137" s="7"/>
      <c r="EFN137" s="7"/>
      <c r="EFO137" s="7"/>
      <c r="EFP137" s="7"/>
      <c r="EFQ137" s="7"/>
      <c r="EFR137" s="7"/>
      <c r="EFS137" s="7"/>
      <c r="EFT137" s="7"/>
      <c r="EFU137" s="7"/>
      <c r="EFV137" s="7"/>
      <c r="EFW137" s="7"/>
      <c r="EFX137" s="7"/>
      <c r="EFY137" s="7"/>
      <c r="EFZ137" s="7"/>
      <c r="EGA137" s="7"/>
      <c r="EGB137" s="7"/>
      <c r="EGC137" s="7"/>
      <c r="EGD137" s="7"/>
      <c r="EGE137" s="7"/>
      <c r="EGF137" s="7"/>
      <c r="EGG137" s="7"/>
      <c r="EGH137" s="7"/>
      <c r="EGI137" s="7"/>
      <c r="EGJ137" s="7"/>
      <c r="EGK137" s="7"/>
      <c r="EGL137" s="7"/>
      <c r="EGM137" s="7"/>
      <c r="EGN137" s="7"/>
      <c r="EGO137" s="7"/>
      <c r="EGP137" s="7"/>
      <c r="EGQ137" s="7"/>
      <c r="EGR137" s="7"/>
      <c r="EGS137" s="7"/>
      <c r="EGT137" s="7"/>
      <c r="EGU137" s="7"/>
      <c r="EGV137" s="7"/>
      <c r="EGW137" s="7"/>
      <c r="EGX137" s="7"/>
      <c r="EGY137" s="7"/>
      <c r="EGZ137" s="7"/>
      <c r="EHA137" s="7"/>
      <c r="EHB137" s="7"/>
      <c r="EHC137" s="7"/>
      <c r="EHD137" s="7"/>
      <c r="EHE137" s="7"/>
      <c r="EHF137" s="7"/>
      <c r="EHG137" s="7"/>
      <c r="EHH137" s="7"/>
      <c r="EHI137" s="7"/>
      <c r="EHJ137" s="7"/>
      <c r="EHK137" s="7"/>
      <c r="EHL137" s="7"/>
      <c r="EHM137" s="7"/>
      <c r="EHN137" s="7"/>
      <c r="EHO137" s="7"/>
      <c r="EHP137" s="7"/>
      <c r="EHQ137" s="7"/>
      <c r="EHR137" s="7"/>
      <c r="EHS137" s="7"/>
      <c r="EHT137" s="7"/>
      <c r="EHU137" s="7"/>
      <c r="EHV137" s="7"/>
      <c r="EHW137" s="7"/>
      <c r="EHX137" s="7"/>
      <c r="EHY137" s="7"/>
      <c r="EHZ137" s="7"/>
      <c r="EIA137" s="7"/>
      <c r="EIB137" s="7"/>
      <c r="EIC137" s="7"/>
      <c r="EID137" s="7"/>
      <c r="EIE137" s="7"/>
      <c r="EIF137" s="7"/>
      <c r="EIG137" s="7"/>
      <c r="EIH137" s="7"/>
      <c r="EII137" s="7"/>
      <c r="EIJ137" s="7"/>
      <c r="EIK137" s="7"/>
      <c r="EIL137" s="7"/>
      <c r="EIM137" s="7"/>
      <c r="EIN137" s="7"/>
      <c r="EIO137" s="7"/>
      <c r="EIP137" s="7"/>
      <c r="EIQ137" s="7"/>
      <c r="EIR137" s="7"/>
      <c r="EIS137" s="7"/>
      <c r="EIT137" s="7"/>
      <c r="EIU137" s="7"/>
      <c r="EIV137" s="7"/>
      <c r="EIW137" s="7"/>
      <c r="EIX137" s="7"/>
      <c r="EIY137" s="7"/>
      <c r="EIZ137" s="7"/>
      <c r="EJA137" s="7"/>
      <c r="EJB137" s="7"/>
      <c r="EJC137" s="7"/>
      <c r="EJD137" s="7"/>
      <c r="EJE137" s="7"/>
      <c r="EJF137" s="7"/>
      <c r="EJG137" s="7"/>
      <c r="EJH137" s="7"/>
      <c r="EJI137" s="7"/>
      <c r="EJJ137" s="7"/>
      <c r="EJK137" s="7"/>
      <c r="EJL137" s="7"/>
      <c r="EJM137" s="7"/>
      <c r="EJN137" s="7"/>
      <c r="EJO137" s="7"/>
      <c r="EJP137" s="7"/>
      <c r="EJQ137" s="7"/>
      <c r="EJR137" s="7"/>
      <c r="EJS137" s="7"/>
      <c r="EJT137" s="7"/>
      <c r="EJU137" s="7"/>
      <c r="EJV137" s="7"/>
      <c r="EJW137" s="7"/>
      <c r="EJX137" s="7"/>
      <c r="EJY137" s="7"/>
      <c r="EJZ137" s="7"/>
      <c r="EKA137" s="7"/>
      <c r="EKB137" s="7"/>
      <c r="EKC137" s="7"/>
      <c r="EKD137" s="7"/>
      <c r="EKE137" s="7"/>
      <c r="EKF137" s="7"/>
      <c r="EKG137" s="7"/>
      <c r="EKH137" s="7"/>
      <c r="EKI137" s="7"/>
      <c r="EKJ137" s="7"/>
      <c r="EKK137" s="7"/>
      <c r="EKL137" s="7"/>
      <c r="EKM137" s="7"/>
      <c r="EKN137" s="7"/>
      <c r="EKO137" s="7"/>
      <c r="EKP137" s="7"/>
      <c r="EKQ137" s="7"/>
      <c r="EKR137" s="7"/>
      <c r="EKS137" s="7"/>
      <c r="EKT137" s="7"/>
      <c r="EKU137" s="7"/>
      <c r="EKV137" s="7"/>
      <c r="EKW137" s="7"/>
      <c r="EKX137" s="7"/>
      <c r="EKY137" s="7"/>
      <c r="EKZ137" s="7"/>
      <c r="ELA137" s="7"/>
      <c r="ELB137" s="7"/>
      <c r="ELC137" s="7"/>
      <c r="ELD137" s="7"/>
      <c r="ELE137" s="7"/>
      <c r="ELF137" s="7"/>
      <c r="ELG137" s="7"/>
      <c r="ELH137" s="7"/>
      <c r="ELI137" s="7"/>
      <c r="ELJ137" s="7"/>
      <c r="ELK137" s="7"/>
      <c r="ELL137" s="7"/>
      <c r="ELM137" s="7"/>
      <c r="ELN137" s="7"/>
      <c r="ELO137" s="7"/>
      <c r="ELP137" s="7"/>
      <c r="ELQ137" s="7"/>
      <c r="ELR137" s="7"/>
      <c r="ELS137" s="7"/>
      <c r="ELT137" s="7"/>
      <c r="ELU137" s="7"/>
      <c r="ELV137" s="7"/>
      <c r="ELW137" s="7"/>
      <c r="ELX137" s="7"/>
      <c r="ELY137" s="7"/>
      <c r="ELZ137" s="7"/>
      <c r="EMA137" s="7"/>
      <c r="EMB137" s="7"/>
      <c r="EMC137" s="7"/>
      <c r="EMD137" s="7"/>
      <c r="EME137" s="7"/>
      <c r="EMF137" s="7"/>
      <c r="EMG137" s="7"/>
      <c r="EMH137" s="7"/>
      <c r="EMI137" s="7"/>
      <c r="EMJ137" s="7"/>
      <c r="EMK137" s="7"/>
      <c r="EML137" s="7"/>
      <c r="EMM137" s="7"/>
      <c r="EMN137" s="7"/>
      <c r="EMO137" s="7"/>
      <c r="EMP137" s="7"/>
      <c r="EMQ137" s="7"/>
      <c r="EMR137" s="7"/>
      <c r="EMS137" s="7"/>
      <c r="EMT137" s="7"/>
      <c r="EMU137" s="7"/>
      <c r="EMV137" s="7"/>
      <c r="EMW137" s="7"/>
      <c r="EMX137" s="7"/>
      <c r="EMY137" s="7"/>
      <c r="EMZ137" s="7"/>
      <c r="ENA137" s="7"/>
      <c r="ENB137" s="7"/>
      <c r="ENC137" s="7"/>
      <c r="END137" s="7"/>
      <c r="ENE137" s="7"/>
      <c r="ENF137" s="7"/>
      <c r="ENG137" s="7"/>
      <c r="ENH137" s="7"/>
      <c r="ENI137" s="7"/>
      <c r="ENJ137" s="7"/>
      <c r="ENK137" s="7"/>
      <c r="ENL137" s="7"/>
      <c r="ENM137" s="7"/>
      <c r="ENN137" s="7"/>
      <c r="ENO137" s="7"/>
      <c r="ENP137" s="7"/>
      <c r="ENQ137" s="7"/>
      <c r="ENR137" s="7"/>
      <c r="ENS137" s="7"/>
      <c r="ENT137" s="7"/>
      <c r="ENU137" s="7"/>
      <c r="ENV137" s="7"/>
      <c r="ENW137" s="7"/>
      <c r="ENX137" s="7"/>
      <c r="ENY137" s="7"/>
      <c r="ENZ137" s="7"/>
      <c r="EOA137" s="7"/>
      <c r="EOB137" s="7"/>
      <c r="EOC137" s="7"/>
      <c r="EOD137" s="7"/>
      <c r="EOE137" s="7"/>
      <c r="EOF137" s="7"/>
      <c r="EOG137" s="7"/>
      <c r="EOH137" s="7"/>
      <c r="EOI137" s="7"/>
      <c r="EOJ137" s="7"/>
      <c r="EOK137" s="7"/>
      <c r="EOL137" s="7"/>
      <c r="EOM137" s="7"/>
      <c r="EON137" s="7"/>
      <c r="EOO137" s="7"/>
      <c r="EOP137" s="7"/>
      <c r="EOQ137" s="7"/>
      <c r="EOR137" s="7"/>
      <c r="EOS137" s="7"/>
      <c r="EOT137" s="7"/>
      <c r="EOU137" s="7"/>
      <c r="EOV137" s="7"/>
      <c r="EOW137" s="7"/>
      <c r="EOX137" s="7"/>
      <c r="EOY137" s="7"/>
      <c r="EOZ137" s="7"/>
      <c r="EPA137" s="7"/>
      <c r="EPB137" s="7"/>
      <c r="EPC137" s="7"/>
      <c r="EPD137" s="7"/>
      <c r="EPE137" s="7"/>
      <c r="EPF137" s="7"/>
      <c r="EPG137" s="7"/>
      <c r="EPH137" s="7"/>
      <c r="EPI137" s="7"/>
      <c r="EPJ137" s="7"/>
      <c r="EPK137" s="7"/>
      <c r="EPL137" s="7"/>
      <c r="EPM137" s="7"/>
      <c r="EPN137" s="7"/>
      <c r="EPO137" s="7"/>
      <c r="EPP137" s="7"/>
      <c r="EPQ137" s="7"/>
      <c r="EPR137" s="7"/>
      <c r="EPS137" s="7"/>
      <c r="EPT137" s="7"/>
      <c r="EPU137" s="7"/>
      <c r="EPV137" s="7"/>
      <c r="EPW137" s="7"/>
      <c r="EPX137" s="7"/>
      <c r="EPY137" s="7"/>
      <c r="EPZ137" s="7"/>
      <c r="EQA137" s="7"/>
      <c r="EQB137" s="7"/>
      <c r="EQC137" s="7"/>
      <c r="EQD137" s="7"/>
      <c r="EQE137" s="7"/>
      <c r="EQF137" s="7"/>
      <c r="EQG137" s="7"/>
      <c r="EQH137" s="7"/>
      <c r="EQI137" s="7"/>
      <c r="EQJ137" s="7"/>
      <c r="EQK137" s="7"/>
      <c r="EQL137" s="7"/>
      <c r="EQM137" s="7"/>
      <c r="EQN137" s="7"/>
      <c r="EQO137" s="7"/>
      <c r="EQP137" s="7"/>
      <c r="EQQ137" s="7"/>
      <c r="EQR137" s="7"/>
      <c r="EQS137" s="7"/>
      <c r="EQT137" s="7"/>
      <c r="EQU137" s="7"/>
      <c r="EQV137" s="7"/>
      <c r="EQW137" s="7"/>
      <c r="EQX137" s="7"/>
      <c r="EQY137" s="7"/>
      <c r="EQZ137" s="7"/>
      <c r="ERA137" s="7"/>
      <c r="ERB137" s="7"/>
      <c r="ERC137" s="7"/>
      <c r="ERD137" s="7"/>
      <c r="ERE137" s="7"/>
      <c r="ERF137" s="7"/>
      <c r="ERG137" s="7"/>
      <c r="ERH137" s="7"/>
      <c r="ERI137" s="7"/>
      <c r="ERJ137" s="7"/>
      <c r="ERK137" s="7"/>
      <c r="ERL137" s="7"/>
      <c r="ERM137" s="7"/>
      <c r="ERN137" s="7"/>
      <c r="ERO137" s="7"/>
      <c r="ERP137" s="7"/>
      <c r="ERQ137" s="7"/>
      <c r="ERR137" s="7"/>
      <c r="ERS137" s="7"/>
      <c r="ERT137" s="7"/>
      <c r="ERU137" s="7"/>
      <c r="ERV137" s="7"/>
      <c r="ERW137" s="7"/>
      <c r="ERX137" s="7"/>
      <c r="ERY137" s="7"/>
      <c r="ERZ137" s="7"/>
      <c r="ESA137" s="7"/>
      <c r="ESB137" s="7"/>
      <c r="ESC137" s="7"/>
      <c r="ESD137" s="7"/>
      <c r="ESE137" s="7"/>
      <c r="ESF137" s="7"/>
      <c r="ESG137" s="7"/>
      <c r="ESH137" s="7"/>
      <c r="ESI137" s="7"/>
      <c r="ESJ137" s="7"/>
      <c r="ESK137" s="7"/>
      <c r="ESL137" s="7"/>
      <c r="ESM137" s="7"/>
      <c r="ESN137" s="7"/>
      <c r="ESO137" s="7"/>
      <c r="ESP137" s="7"/>
      <c r="ESQ137" s="7"/>
      <c r="ESR137" s="7"/>
      <c r="ESS137" s="7"/>
      <c r="EST137" s="7"/>
      <c r="ESU137" s="7"/>
      <c r="ESV137" s="7"/>
      <c r="ESW137" s="7"/>
      <c r="ESX137" s="7"/>
      <c r="ESY137" s="7"/>
      <c r="ESZ137" s="7"/>
      <c r="ETA137" s="7"/>
      <c r="ETB137" s="7"/>
      <c r="ETC137" s="7"/>
      <c r="ETD137" s="7"/>
      <c r="ETE137" s="7"/>
      <c r="ETF137" s="7"/>
      <c r="ETG137" s="7"/>
      <c r="ETH137" s="7"/>
      <c r="ETI137" s="7"/>
      <c r="ETJ137" s="7"/>
      <c r="ETK137" s="7"/>
      <c r="ETL137" s="7"/>
      <c r="ETM137" s="7"/>
      <c r="ETN137" s="7"/>
      <c r="ETO137" s="7"/>
      <c r="ETP137" s="7"/>
      <c r="ETQ137" s="7"/>
      <c r="ETR137" s="7"/>
      <c r="ETS137" s="7"/>
      <c r="ETT137" s="7"/>
      <c r="ETU137" s="7"/>
      <c r="ETV137" s="7"/>
      <c r="ETW137" s="7"/>
      <c r="ETX137" s="7"/>
      <c r="ETY137" s="7"/>
      <c r="ETZ137" s="7"/>
      <c r="EUA137" s="7"/>
      <c r="EUB137" s="7"/>
      <c r="EUC137" s="7"/>
      <c r="EUD137" s="7"/>
      <c r="EUE137" s="7"/>
      <c r="EUF137" s="7"/>
      <c r="EUG137" s="7"/>
      <c r="EUH137" s="7"/>
      <c r="EUI137" s="7"/>
      <c r="EUJ137" s="7"/>
      <c r="EUK137" s="7"/>
      <c r="EUL137" s="7"/>
      <c r="EUM137" s="7"/>
      <c r="EUN137" s="7"/>
      <c r="EUO137" s="7"/>
      <c r="EUP137" s="7"/>
      <c r="EUQ137" s="7"/>
      <c r="EUR137" s="7"/>
      <c r="EUS137" s="7"/>
      <c r="EUT137" s="7"/>
      <c r="EUU137" s="7"/>
      <c r="EUV137" s="7"/>
      <c r="EUW137" s="7"/>
      <c r="EUX137" s="7"/>
      <c r="EUY137" s="7"/>
      <c r="EUZ137" s="7"/>
      <c r="EVA137" s="7"/>
      <c r="EVB137" s="7"/>
      <c r="EVC137" s="7"/>
      <c r="EVD137" s="7"/>
      <c r="EVE137" s="7"/>
      <c r="EVF137" s="7"/>
      <c r="EVG137" s="7"/>
      <c r="EVH137" s="7"/>
      <c r="EVI137" s="7"/>
      <c r="EVJ137" s="7"/>
      <c r="EVK137" s="7"/>
      <c r="EVL137" s="7"/>
      <c r="EVM137" s="7"/>
      <c r="EVN137" s="7"/>
      <c r="EVO137" s="7"/>
      <c r="EVP137" s="7"/>
      <c r="EVQ137" s="7"/>
      <c r="EVR137" s="7"/>
      <c r="EVS137" s="7"/>
      <c r="EVT137" s="7"/>
      <c r="EVU137" s="7"/>
      <c r="EVV137" s="7"/>
      <c r="EVW137" s="7"/>
      <c r="EVX137" s="7"/>
      <c r="EVY137" s="7"/>
      <c r="EVZ137" s="7"/>
      <c r="EWA137" s="7"/>
      <c r="EWB137" s="7"/>
      <c r="EWC137" s="7"/>
      <c r="EWD137" s="7"/>
      <c r="EWE137" s="7"/>
      <c r="EWF137" s="7"/>
      <c r="EWG137" s="7"/>
      <c r="EWH137" s="7"/>
      <c r="EWI137" s="7"/>
      <c r="EWJ137" s="7"/>
      <c r="EWK137" s="7"/>
      <c r="EWL137" s="7"/>
      <c r="EWM137" s="7"/>
      <c r="EWN137" s="7"/>
      <c r="EWO137" s="7"/>
      <c r="EWP137" s="7"/>
      <c r="EWQ137" s="7"/>
      <c r="EWR137" s="7"/>
      <c r="EWS137" s="7"/>
      <c r="EWT137" s="7"/>
      <c r="EWU137" s="7"/>
      <c r="EWV137" s="7"/>
      <c r="EWW137" s="7"/>
      <c r="EWX137" s="7"/>
      <c r="EWY137" s="7"/>
      <c r="EWZ137" s="7"/>
      <c r="EXA137" s="7"/>
      <c r="EXB137" s="7"/>
      <c r="EXC137" s="7"/>
      <c r="EXD137" s="7"/>
      <c r="EXE137" s="7"/>
      <c r="EXF137" s="7"/>
      <c r="EXG137" s="7"/>
      <c r="EXH137" s="7"/>
      <c r="EXI137" s="7"/>
      <c r="EXJ137" s="7"/>
      <c r="EXK137" s="7"/>
      <c r="EXL137" s="7"/>
      <c r="EXM137" s="7"/>
      <c r="EXN137" s="7"/>
      <c r="EXO137" s="7"/>
      <c r="EXP137" s="7"/>
      <c r="EXQ137" s="7"/>
      <c r="EXR137" s="7"/>
      <c r="EXS137" s="7"/>
      <c r="EXT137" s="7"/>
      <c r="EXU137" s="7"/>
      <c r="EXV137" s="7"/>
      <c r="EXW137" s="7"/>
      <c r="EXX137" s="7"/>
      <c r="EXY137" s="7"/>
      <c r="EXZ137" s="7"/>
      <c r="EYA137" s="7"/>
      <c r="EYB137" s="7"/>
      <c r="EYC137" s="7"/>
      <c r="EYD137" s="7"/>
      <c r="EYE137" s="7"/>
      <c r="EYF137" s="7"/>
      <c r="EYG137" s="7"/>
      <c r="EYH137" s="7"/>
      <c r="EYI137" s="7"/>
      <c r="EYJ137" s="7"/>
      <c r="EYK137" s="7"/>
      <c r="EYL137" s="7"/>
      <c r="EYM137" s="7"/>
      <c r="EYN137" s="7"/>
      <c r="EYO137" s="7"/>
      <c r="EYP137" s="7"/>
      <c r="EYQ137" s="7"/>
      <c r="EYR137" s="7"/>
      <c r="EYS137" s="7"/>
      <c r="EYT137" s="7"/>
      <c r="EYU137" s="7"/>
      <c r="EYV137" s="7"/>
      <c r="EYW137" s="7"/>
      <c r="EYX137" s="7"/>
      <c r="EYY137" s="7"/>
      <c r="EYZ137" s="7"/>
      <c r="EZA137" s="7"/>
      <c r="EZB137" s="7"/>
      <c r="EZC137" s="7"/>
      <c r="EZD137" s="7"/>
      <c r="EZE137" s="7"/>
      <c r="EZF137" s="7"/>
      <c r="EZG137" s="7"/>
      <c r="EZH137" s="7"/>
      <c r="EZI137" s="7"/>
      <c r="EZJ137" s="7"/>
      <c r="EZK137" s="7"/>
      <c r="EZL137" s="7"/>
      <c r="EZM137" s="7"/>
      <c r="EZN137" s="7"/>
      <c r="EZO137" s="7"/>
      <c r="EZP137" s="7"/>
      <c r="EZQ137" s="7"/>
      <c r="EZR137" s="7"/>
      <c r="EZS137" s="7"/>
      <c r="EZT137" s="7"/>
      <c r="EZU137" s="7"/>
      <c r="EZV137" s="7"/>
      <c r="EZW137" s="7"/>
      <c r="EZX137" s="7"/>
      <c r="EZY137" s="7"/>
      <c r="EZZ137" s="7"/>
      <c r="FAA137" s="7"/>
      <c r="FAB137" s="7"/>
      <c r="FAC137" s="7"/>
      <c r="FAD137" s="7"/>
      <c r="FAE137" s="7"/>
      <c r="FAF137" s="7"/>
      <c r="FAG137" s="7"/>
      <c r="FAH137" s="7"/>
      <c r="FAI137" s="7"/>
      <c r="FAJ137" s="7"/>
      <c r="FAK137" s="7"/>
      <c r="FAL137" s="7"/>
      <c r="FAM137" s="7"/>
      <c r="FAN137" s="7"/>
      <c r="FAO137" s="7"/>
      <c r="FAP137" s="7"/>
      <c r="FAQ137" s="7"/>
      <c r="FAR137" s="7"/>
      <c r="FAS137" s="7"/>
      <c r="FAT137" s="7"/>
      <c r="FAU137" s="7"/>
      <c r="FAV137" s="7"/>
      <c r="FAW137" s="7"/>
      <c r="FAX137" s="7"/>
      <c r="FAY137" s="7"/>
      <c r="FAZ137" s="7"/>
      <c r="FBA137" s="7"/>
      <c r="FBB137" s="7"/>
      <c r="FBC137" s="7"/>
      <c r="FBD137" s="7"/>
      <c r="FBE137" s="7"/>
      <c r="FBF137" s="7"/>
      <c r="FBG137" s="7"/>
      <c r="FBH137" s="7"/>
      <c r="FBI137" s="7"/>
      <c r="FBJ137" s="7"/>
      <c r="FBK137" s="7"/>
      <c r="FBL137" s="7"/>
      <c r="FBM137" s="7"/>
      <c r="FBN137" s="7"/>
      <c r="FBO137" s="7"/>
      <c r="FBP137" s="7"/>
      <c r="FBQ137" s="7"/>
      <c r="FBR137" s="7"/>
      <c r="FBS137" s="7"/>
      <c r="FBT137" s="7"/>
      <c r="FBU137" s="7"/>
      <c r="FBV137" s="7"/>
      <c r="FBW137" s="7"/>
      <c r="FBX137" s="7"/>
      <c r="FBY137" s="7"/>
      <c r="FBZ137" s="7"/>
      <c r="FCA137" s="7"/>
      <c r="FCB137" s="7"/>
      <c r="FCC137" s="7"/>
      <c r="FCD137" s="7"/>
      <c r="FCE137" s="7"/>
      <c r="FCF137" s="7"/>
      <c r="FCG137" s="7"/>
      <c r="FCH137" s="7"/>
      <c r="FCI137" s="7"/>
      <c r="FCJ137" s="7"/>
      <c r="FCK137" s="7"/>
      <c r="FCL137" s="7"/>
      <c r="FCM137" s="7"/>
      <c r="FCN137" s="7"/>
      <c r="FCO137" s="7"/>
      <c r="FCP137" s="7"/>
      <c r="FCQ137" s="7"/>
      <c r="FCR137" s="7"/>
      <c r="FCS137" s="7"/>
      <c r="FCT137" s="7"/>
      <c r="FCU137" s="7"/>
      <c r="FCV137" s="7"/>
      <c r="FCW137" s="7"/>
      <c r="FCX137" s="7"/>
      <c r="FCY137" s="7"/>
      <c r="FCZ137" s="7"/>
      <c r="FDA137" s="7"/>
      <c r="FDB137" s="7"/>
      <c r="FDC137" s="7"/>
      <c r="FDD137" s="7"/>
      <c r="FDE137" s="7"/>
      <c r="FDF137" s="7"/>
      <c r="FDG137" s="7"/>
      <c r="FDH137" s="7"/>
      <c r="FDI137" s="7"/>
      <c r="FDJ137" s="7"/>
      <c r="FDK137" s="7"/>
      <c r="FDL137" s="7"/>
      <c r="FDM137" s="7"/>
      <c r="FDN137" s="7"/>
      <c r="FDO137" s="7"/>
      <c r="FDP137" s="7"/>
      <c r="FDQ137" s="7"/>
      <c r="FDR137" s="7"/>
      <c r="FDS137" s="7"/>
      <c r="FDT137" s="7"/>
      <c r="FDU137" s="7"/>
      <c r="FDV137" s="7"/>
      <c r="FDW137" s="7"/>
      <c r="FDX137" s="7"/>
      <c r="FDY137" s="7"/>
      <c r="FDZ137" s="7"/>
      <c r="FEA137" s="7"/>
      <c r="FEB137" s="7"/>
      <c r="FEC137" s="7"/>
      <c r="FED137" s="7"/>
      <c r="FEE137" s="7"/>
      <c r="FEF137" s="7"/>
      <c r="FEG137" s="7"/>
      <c r="FEH137" s="7"/>
      <c r="FEI137" s="7"/>
      <c r="FEJ137" s="7"/>
      <c r="FEK137" s="7"/>
      <c r="FEL137" s="7"/>
      <c r="FEM137" s="7"/>
      <c r="FEN137" s="7"/>
      <c r="FEO137" s="7"/>
      <c r="FEP137" s="7"/>
      <c r="FEQ137" s="7"/>
      <c r="FER137" s="7"/>
      <c r="FES137" s="7"/>
      <c r="FET137" s="7"/>
      <c r="FEU137" s="7"/>
      <c r="FEV137" s="7"/>
      <c r="FEW137" s="7"/>
      <c r="FEX137" s="7"/>
      <c r="FEY137" s="7"/>
      <c r="FEZ137" s="7"/>
      <c r="FFA137" s="7"/>
      <c r="FFB137" s="7"/>
      <c r="FFC137" s="7"/>
      <c r="FFD137" s="7"/>
      <c r="FFE137" s="7"/>
      <c r="FFF137" s="7"/>
      <c r="FFG137" s="7"/>
      <c r="FFH137" s="7"/>
      <c r="FFI137" s="7"/>
      <c r="FFJ137" s="7"/>
      <c r="FFK137" s="7"/>
      <c r="FFL137" s="7"/>
      <c r="FFM137" s="7"/>
      <c r="FFN137" s="7"/>
      <c r="FFO137" s="7"/>
      <c r="FFP137" s="7"/>
      <c r="FFQ137" s="7"/>
      <c r="FFR137" s="7"/>
      <c r="FFS137" s="7"/>
      <c r="FFT137" s="7"/>
      <c r="FFU137" s="7"/>
      <c r="FFV137" s="7"/>
      <c r="FFW137" s="7"/>
      <c r="FFX137" s="7"/>
      <c r="FFY137" s="7"/>
      <c r="FFZ137" s="7"/>
      <c r="FGA137" s="7"/>
      <c r="FGB137" s="7"/>
      <c r="FGC137" s="7"/>
      <c r="FGD137" s="7"/>
      <c r="FGE137" s="7"/>
      <c r="FGF137" s="7"/>
      <c r="FGG137" s="7"/>
      <c r="FGH137" s="7"/>
      <c r="FGI137" s="7"/>
      <c r="FGJ137" s="7"/>
      <c r="FGK137" s="7"/>
      <c r="FGL137" s="7"/>
      <c r="FGM137" s="7"/>
      <c r="FGN137" s="7"/>
      <c r="FGO137" s="7"/>
      <c r="FGP137" s="7"/>
      <c r="FGQ137" s="7"/>
      <c r="FGR137" s="7"/>
      <c r="FGS137" s="7"/>
      <c r="FGT137" s="7"/>
      <c r="FGU137" s="7"/>
      <c r="FGV137" s="7"/>
      <c r="FGW137" s="7"/>
      <c r="FGX137" s="7"/>
      <c r="FGY137" s="7"/>
      <c r="FGZ137" s="7"/>
      <c r="FHA137" s="7"/>
      <c r="FHB137" s="7"/>
      <c r="FHC137" s="7"/>
      <c r="FHD137" s="7"/>
      <c r="FHE137" s="7"/>
      <c r="FHF137" s="7"/>
      <c r="FHG137" s="7"/>
      <c r="FHH137" s="7"/>
      <c r="FHI137" s="7"/>
      <c r="FHJ137" s="7"/>
      <c r="FHK137" s="7"/>
      <c r="FHL137" s="7"/>
      <c r="FHM137" s="7"/>
      <c r="FHN137" s="7"/>
      <c r="FHO137" s="7"/>
      <c r="FHP137" s="7"/>
      <c r="FHQ137" s="7"/>
      <c r="FHR137" s="7"/>
      <c r="FHS137" s="7"/>
      <c r="FHT137" s="7"/>
      <c r="FHU137" s="7"/>
      <c r="FHV137" s="7"/>
      <c r="FHW137" s="7"/>
      <c r="FHX137" s="7"/>
      <c r="FHY137" s="7"/>
      <c r="FHZ137" s="7"/>
      <c r="FIA137" s="7"/>
      <c r="FIB137" s="7"/>
      <c r="FIC137" s="7"/>
      <c r="FID137" s="7"/>
      <c r="FIE137" s="7"/>
      <c r="FIF137" s="7"/>
      <c r="FIG137" s="7"/>
      <c r="FIH137" s="7"/>
      <c r="FII137" s="7"/>
      <c r="FIJ137" s="7"/>
      <c r="FIK137" s="7"/>
      <c r="FIL137" s="7"/>
      <c r="FIM137" s="7"/>
      <c r="FIN137" s="7"/>
      <c r="FIO137" s="7"/>
      <c r="FIP137" s="7"/>
      <c r="FIQ137" s="7"/>
      <c r="FIR137" s="7"/>
      <c r="FIS137" s="7"/>
      <c r="FIT137" s="7"/>
      <c r="FIU137" s="7"/>
      <c r="FIV137" s="7"/>
      <c r="FIW137" s="7"/>
      <c r="FIX137" s="7"/>
      <c r="FIY137" s="7"/>
      <c r="FIZ137" s="7"/>
      <c r="FJA137" s="7"/>
      <c r="FJB137" s="7"/>
      <c r="FJC137" s="7"/>
      <c r="FJD137" s="7"/>
      <c r="FJE137" s="7"/>
      <c r="FJF137" s="7"/>
      <c r="FJG137" s="7"/>
      <c r="FJH137" s="7"/>
      <c r="FJI137" s="7"/>
      <c r="FJJ137" s="7"/>
      <c r="FJK137" s="7"/>
      <c r="FJL137" s="7"/>
      <c r="FJM137" s="7"/>
      <c r="FJN137" s="7"/>
      <c r="FJO137" s="7"/>
      <c r="FJP137" s="7"/>
      <c r="FJQ137" s="7"/>
      <c r="FJR137" s="7"/>
      <c r="FJS137" s="7"/>
      <c r="FJT137" s="7"/>
      <c r="FJU137" s="7"/>
      <c r="FJV137" s="7"/>
      <c r="FJW137" s="7"/>
      <c r="FJX137" s="7"/>
      <c r="FJY137" s="7"/>
      <c r="FJZ137" s="7"/>
      <c r="FKA137" s="7"/>
      <c r="FKB137" s="7"/>
      <c r="FKC137" s="7"/>
      <c r="FKD137" s="7"/>
      <c r="FKE137" s="7"/>
      <c r="FKF137" s="7"/>
      <c r="FKG137" s="7"/>
      <c r="FKH137" s="7"/>
      <c r="FKI137" s="7"/>
      <c r="FKJ137" s="7"/>
      <c r="FKK137" s="7"/>
      <c r="FKL137" s="7"/>
      <c r="FKM137" s="7"/>
      <c r="FKN137" s="7"/>
      <c r="FKO137" s="7"/>
      <c r="FKP137" s="7"/>
      <c r="FKQ137" s="7"/>
      <c r="FKR137" s="7"/>
      <c r="FKS137" s="7"/>
      <c r="FKT137" s="7"/>
      <c r="FKU137" s="7"/>
      <c r="FKV137" s="7"/>
      <c r="FKW137" s="7"/>
      <c r="FKX137" s="7"/>
      <c r="FKY137" s="7"/>
      <c r="FKZ137" s="7"/>
      <c r="FLA137" s="7"/>
      <c r="FLB137" s="7"/>
      <c r="FLC137" s="7"/>
      <c r="FLD137" s="7"/>
      <c r="FLE137" s="7"/>
      <c r="FLF137" s="7"/>
      <c r="FLG137" s="7"/>
      <c r="FLH137" s="7"/>
      <c r="FLI137" s="7"/>
      <c r="FLJ137" s="7"/>
      <c r="FLK137" s="7"/>
      <c r="FLL137" s="7"/>
      <c r="FLM137" s="7"/>
      <c r="FLN137" s="7"/>
      <c r="FLO137" s="7"/>
      <c r="FLP137" s="7"/>
      <c r="FLQ137" s="7"/>
      <c r="FLR137" s="7"/>
      <c r="FLS137" s="7"/>
      <c r="FLT137" s="7"/>
      <c r="FLU137" s="7"/>
      <c r="FLV137" s="7"/>
      <c r="FLW137" s="7"/>
      <c r="FLX137" s="7"/>
      <c r="FLY137" s="7"/>
      <c r="FLZ137" s="7"/>
      <c r="FMA137" s="7"/>
      <c r="FMB137" s="7"/>
      <c r="FMC137" s="7"/>
      <c r="FMD137" s="7"/>
      <c r="FME137" s="7"/>
      <c r="FMF137" s="7"/>
      <c r="FMG137" s="7"/>
      <c r="FMH137" s="7"/>
      <c r="FMI137" s="7"/>
      <c r="FMJ137" s="7"/>
      <c r="FMK137" s="7"/>
      <c r="FML137" s="7"/>
      <c r="FMM137" s="7"/>
      <c r="FMN137" s="7"/>
      <c r="FMO137" s="7"/>
      <c r="FMP137" s="7"/>
      <c r="FMQ137" s="7"/>
      <c r="FMR137" s="7"/>
      <c r="FMS137" s="7"/>
      <c r="FMT137" s="7"/>
      <c r="FMU137" s="7"/>
      <c r="FMV137" s="7"/>
      <c r="FMW137" s="7"/>
      <c r="FMX137" s="7"/>
      <c r="FMY137" s="7"/>
      <c r="FMZ137" s="7"/>
      <c r="FNA137" s="7"/>
      <c r="FNB137" s="7"/>
      <c r="FNC137" s="7"/>
      <c r="FND137" s="7"/>
      <c r="FNE137" s="7"/>
      <c r="FNF137" s="7"/>
      <c r="FNG137" s="7"/>
      <c r="FNH137" s="7"/>
      <c r="FNI137" s="7"/>
      <c r="FNJ137" s="7"/>
      <c r="FNK137" s="7"/>
      <c r="FNL137" s="7"/>
      <c r="FNM137" s="7"/>
      <c r="FNN137" s="7"/>
      <c r="FNO137" s="7"/>
      <c r="FNP137" s="7"/>
      <c r="FNQ137" s="7"/>
      <c r="FNR137" s="7"/>
      <c r="FNS137" s="7"/>
      <c r="FNT137" s="7"/>
      <c r="FNU137" s="7"/>
      <c r="FNV137" s="7"/>
      <c r="FNW137" s="7"/>
      <c r="FNX137" s="7"/>
      <c r="FNY137" s="7"/>
      <c r="FNZ137" s="7"/>
      <c r="FOA137" s="7"/>
      <c r="FOB137" s="7"/>
      <c r="FOC137" s="7"/>
      <c r="FOD137" s="7"/>
      <c r="FOE137" s="7"/>
      <c r="FOF137" s="7"/>
      <c r="FOG137" s="7"/>
      <c r="FOH137" s="7"/>
      <c r="FOI137" s="7"/>
      <c r="FOJ137" s="7"/>
      <c r="FOK137" s="7"/>
      <c r="FOL137" s="7"/>
      <c r="FOM137" s="7"/>
      <c r="FON137" s="7"/>
      <c r="FOO137" s="7"/>
      <c r="FOP137" s="7"/>
      <c r="FOQ137" s="7"/>
      <c r="FOR137" s="7"/>
      <c r="FOS137" s="7"/>
      <c r="FOT137" s="7"/>
      <c r="FOU137" s="7"/>
      <c r="FOV137" s="7"/>
      <c r="FOW137" s="7"/>
      <c r="FOX137" s="7"/>
      <c r="FOY137" s="7"/>
      <c r="FOZ137" s="7"/>
      <c r="FPA137" s="7"/>
      <c r="FPB137" s="7"/>
      <c r="FPC137" s="7"/>
      <c r="FPD137" s="7"/>
      <c r="FPE137" s="7"/>
      <c r="FPF137" s="7"/>
      <c r="FPG137" s="7"/>
      <c r="FPH137" s="7"/>
      <c r="FPI137" s="7"/>
      <c r="FPJ137" s="7"/>
      <c r="FPK137" s="7"/>
      <c r="FPL137" s="7"/>
      <c r="FPM137" s="7"/>
      <c r="FPN137" s="7"/>
      <c r="FPO137" s="7"/>
      <c r="FPP137" s="7"/>
      <c r="FPQ137" s="7"/>
      <c r="FPR137" s="7"/>
      <c r="FPS137" s="7"/>
      <c r="FPT137" s="7"/>
      <c r="FPU137" s="7"/>
      <c r="FPV137" s="7"/>
      <c r="FPW137" s="7"/>
      <c r="FPX137" s="7"/>
      <c r="FPY137" s="7"/>
      <c r="FPZ137" s="7"/>
      <c r="FQA137" s="7"/>
      <c r="FQB137" s="7"/>
      <c r="FQC137" s="7"/>
      <c r="FQD137" s="7"/>
      <c r="FQE137" s="7"/>
      <c r="FQF137" s="7"/>
      <c r="FQG137" s="7"/>
      <c r="FQH137" s="7"/>
      <c r="FQI137" s="7"/>
      <c r="FQJ137" s="7"/>
      <c r="FQK137" s="7"/>
      <c r="FQL137" s="7"/>
      <c r="FQM137" s="7"/>
      <c r="FQN137" s="7"/>
      <c r="FQO137" s="7"/>
      <c r="FQP137" s="7"/>
      <c r="FQQ137" s="7"/>
      <c r="FQR137" s="7"/>
      <c r="FQS137" s="7"/>
      <c r="FQT137" s="7"/>
      <c r="FQU137" s="7"/>
      <c r="FQV137" s="7"/>
      <c r="FQW137" s="7"/>
      <c r="FQX137" s="7"/>
      <c r="FQY137" s="7"/>
      <c r="FQZ137" s="7"/>
      <c r="FRA137" s="7"/>
      <c r="FRB137" s="7"/>
      <c r="FRC137" s="7"/>
      <c r="FRD137" s="7"/>
      <c r="FRE137" s="7"/>
      <c r="FRF137" s="7"/>
      <c r="FRG137" s="7"/>
      <c r="FRH137" s="7"/>
      <c r="FRI137" s="7"/>
      <c r="FRJ137" s="7"/>
      <c r="FRK137" s="7"/>
      <c r="FRL137" s="7"/>
      <c r="FRM137" s="7"/>
      <c r="FRN137" s="7"/>
      <c r="FRO137" s="7"/>
      <c r="FRP137" s="7"/>
      <c r="FRQ137" s="7"/>
      <c r="FRR137" s="7"/>
      <c r="FRS137" s="7"/>
      <c r="FRT137" s="7"/>
      <c r="FRU137" s="7"/>
      <c r="FRV137" s="7"/>
      <c r="FRW137" s="7"/>
      <c r="FRX137" s="7"/>
      <c r="FRY137" s="7"/>
      <c r="FRZ137" s="7"/>
      <c r="FSA137" s="7"/>
      <c r="FSB137" s="7"/>
      <c r="FSC137" s="7"/>
      <c r="FSD137" s="7"/>
      <c r="FSE137" s="7"/>
      <c r="FSF137" s="7"/>
      <c r="FSG137" s="7"/>
      <c r="FSH137" s="7"/>
      <c r="FSI137" s="7"/>
      <c r="FSJ137" s="7"/>
      <c r="FSK137" s="7"/>
      <c r="FSL137" s="7"/>
      <c r="FSM137" s="7"/>
      <c r="FSN137" s="7"/>
      <c r="FSO137" s="7"/>
      <c r="FSP137" s="7"/>
      <c r="FSQ137" s="7"/>
      <c r="FSR137" s="7"/>
      <c r="FSS137" s="7"/>
      <c r="FST137" s="7"/>
      <c r="FSU137" s="7"/>
      <c r="FSV137" s="7"/>
      <c r="FSW137" s="7"/>
      <c r="FSX137" s="7"/>
      <c r="FSY137" s="7"/>
      <c r="FSZ137" s="7"/>
      <c r="FTA137" s="7"/>
      <c r="FTB137" s="7"/>
      <c r="FTC137" s="7"/>
      <c r="FTD137" s="7"/>
      <c r="FTE137" s="7"/>
      <c r="FTF137" s="7"/>
      <c r="FTG137" s="7"/>
      <c r="FTH137" s="7"/>
      <c r="FTI137" s="7"/>
      <c r="FTJ137" s="7"/>
      <c r="FTK137" s="7"/>
      <c r="FTL137" s="7"/>
      <c r="FTM137" s="7"/>
      <c r="FTN137" s="7"/>
      <c r="FTO137" s="7"/>
      <c r="FTP137" s="7"/>
      <c r="FTQ137" s="7"/>
      <c r="FTR137" s="7"/>
      <c r="FTS137" s="7"/>
      <c r="FTT137" s="7"/>
      <c r="FTU137" s="7"/>
      <c r="FTV137" s="7"/>
      <c r="FTW137" s="7"/>
      <c r="FTX137" s="7"/>
      <c r="FTY137" s="7"/>
      <c r="FTZ137" s="7"/>
      <c r="FUA137" s="7"/>
      <c r="FUB137" s="7"/>
      <c r="FUC137" s="7"/>
      <c r="FUD137" s="7"/>
      <c r="FUE137" s="7"/>
      <c r="FUF137" s="7"/>
      <c r="FUG137" s="7"/>
      <c r="FUH137" s="7"/>
      <c r="FUI137" s="7"/>
      <c r="FUJ137" s="7"/>
      <c r="FUK137" s="7"/>
      <c r="FUL137" s="7"/>
      <c r="FUM137" s="7"/>
      <c r="FUN137" s="7"/>
      <c r="FUO137" s="7"/>
      <c r="FUP137" s="7"/>
      <c r="FUQ137" s="7"/>
      <c r="FUR137" s="7"/>
      <c r="FUS137" s="7"/>
      <c r="FUT137" s="7"/>
      <c r="FUU137" s="7"/>
      <c r="FUV137" s="7"/>
      <c r="FUW137" s="7"/>
      <c r="FUX137" s="7"/>
      <c r="FUY137" s="7"/>
      <c r="FUZ137" s="7"/>
      <c r="FVA137" s="7"/>
      <c r="FVB137" s="7"/>
      <c r="FVC137" s="7"/>
      <c r="FVD137" s="7"/>
      <c r="FVE137" s="7"/>
      <c r="FVF137" s="7"/>
      <c r="FVG137" s="7"/>
      <c r="FVH137" s="7"/>
      <c r="FVI137" s="7"/>
      <c r="FVJ137" s="7"/>
      <c r="FVK137" s="7"/>
      <c r="FVL137" s="7"/>
      <c r="FVM137" s="7"/>
      <c r="FVN137" s="7"/>
      <c r="FVO137" s="7"/>
      <c r="FVP137" s="7"/>
      <c r="FVQ137" s="7"/>
      <c r="FVR137" s="7"/>
      <c r="FVS137" s="7"/>
      <c r="FVT137" s="7"/>
      <c r="FVU137" s="7"/>
      <c r="FVV137" s="7"/>
      <c r="FVW137" s="7"/>
      <c r="FVX137" s="7"/>
      <c r="FVY137" s="7"/>
      <c r="FVZ137" s="7"/>
      <c r="FWA137" s="7"/>
      <c r="FWB137" s="7"/>
      <c r="FWC137" s="7"/>
      <c r="FWD137" s="7"/>
      <c r="FWE137" s="7"/>
      <c r="FWF137" s="7"/>
      <c r="FWG137" s="7"/>
      <c r="FWH137" s="7"/>
      <c r="FWI137" s="7"/>
      <c r="FWJ137" s="7"/>
      <c r="FWK137" s="7"/>
      <c r="FWL137" s="7"/>
      <c r="FWM137" s="7"/>
      <c r="FWN137" s="7"/>
      <c r="FWO137" s="7"/>
      <c r="FWP137" s="7"/>
      <c r="FWQ137" s="7"/>
      <c r="FWR137" s="7"/>
      <c r="FWS137" s="7"/>
      <c r="FWT137" s="7"/>
      <c r="FWU137" s="7"/>
      <c r="FWV137" s="7"/>
      <c r="FWW137" s="7"/>
      <c r="FWX137" s="7"/>
      <c r="FWY137" s="7"/>
      <c r="FWZ137" s="7"/>
      <c r="FXA137" s="7"/>
      <c r="FXB137" s="7"/>
      <c r="FXC137" s="7"/>
      <c r="FXD137" s="7"/>
      <c r="FXE137" s="7"/>
      <c r="FXF137" s="7"/>
      <c r="FXG137" s="7"/>
      <c r="FXH137" s="7"/>
      <c r="FXI137" s="7"/>
      <c r="FXJ137" s="7"/>
      <c r="FXK137" s="7"/>
      <c r="FXL137" s="7"/>
      <c r="FXM137" s="7"/>
      <c r="FXN137" s="7"/>
      <c r="FXO137" s="7"/>
      <c r="FXP137" s="7"/>
      <c r="FXQ137" s="7"/>
      <c r="FXR137" s="7"/>
      <c r="FXS137" s="7"/>
      <c r="FXT137" s="7"/>
      <c r="FXU137" s="7"/>
      <c r="FXV137" s="7"/>
      <c r="FXW137" s="7"/>
      <c r="FXX137" s="7"/>
      <c r="FXY137" s="7"/>
      <c r="FXZ137" s="7"/>
      <c r="FYA137" s="7"/>
      <c r="FYB137" s="7"/>
      <c r="FYC137" s="7"/>
      <c r="FYD137" s="7"/>
      <c r="FYE137" s="7"/>
      <c r="FYF137" s="7"/>
      <c r="FYG137" s="7"/>
      <c r="FYH137" s="7"/>
      <c r="FYI137" s="7"/>
      <c r="FYJ137" s="7"/>
      <c r="FYK137" s="7"/>
      <c r="FYL137" s="7"/>
      <c r="FYM137" s="7"/>
      <c r="FYN137" s="7"/>
      <c r="FYO137" s="7"/>
      <c r="FYP137" s="7"/>
      <c r="FYQ137" s="7"/>
      <c r="FYR137" s="7"/>
      <c r="FYS137" s="7"/>
      <c r="FYT137" s="7"/>
      <c r="FYU137" s="7"/>
      <c r="FYV137" s="7"/>
      <c r="FYW137" s="7"/>
      <c r="FYX137" s="7"/>
      <c r="FYY137" s="7"/>
      <c r="FYZ137" s="7"/>
      <c r="FZA137" s="7"/>
      <c r="FZB137" s="7"/>
      <c r="FZC137" s="7"/>
      <c r="FZD137" s="7"/>
      <c r="FZE137" s="7"/>
      <c r="FZF137" s="7"/>
      <c r="FZG137" s="7"/>
      <c r="FZH137" s="7"/>
      <c r="FZI137" s="7"/>
      <c r="FZJ137" s="7"/>
      <c r="FZK137" s="7"/>
      <c r="FZL137" s="7"/>
      <c r="FZM137" s="7"/>
      <c r="FZN137" s="7"/>
      <c r="FZO137" s="7"/>
      <c r="FZP137" s="7"/>
      <c r="FZQ137" s="7"/>
      <c r="FZR137" s="7"/>
      <c r="FZS137" s="7"/>
      <c r="FZT137" s="7"/>
      <c r="FZU137" s="7"/>
      <c r="FZV137" s="7"/>
      <c r="FZW137" s="7"/>
      <c r="FZX137" s="7"/>
      <c r="FZY137" s="7"/>
      <c r="FZZ137" s="7"/>
      <c r="GAA137" s="7"/>
      <c r="GAB137" s="7"/>
      <c r="GAC137" s="7"/>
      <c r="GAD137" s="7"/>
      <c r="GAE137" s="7"/>
      <c r="GAF137" s="7"/>
      <c r="GAG137" s="7"/>
      <c r="GAH137" s="7"/>
      <c r="GAI137" s="7"/>
      <c r="GAJ137" s="7"/>
      <c r="GAK137" s="7"/>
      <c r="GAL137" s="7"/>
      <c r="GAM137" s="7"/>
      <c r="GAN137" s="7"/>
      <c r="GAO137" s="7"/>
      <c r="GAP137" s="7"/>
      <c r="GAQ137" s="7"/>
      <c r="GAR137" s="7"/>
      <c r="GAS137" s="7"/>
      <c r="GAT137" s="7"/>
      <c r="GAU137" s="7"/>
      <c r="GAV137" s="7"/>
      <c r="GAW137" s="7"/>
      <c r="GAX137" s="7"/>
      <c r="GAY137" s="7"/>
      <c r="GAZ137" s="7"/>
      <c r="GBA137" s="7"/>
      <c r="GBB137" s="7"/>
      <c r="GBC137" s="7"/>
      <c r="GBD137" s="7"/>
      <c r="GBE137" s="7"/>
      <c r="GBF137" s="7"/>
      <c r="GBG137" s="7"/>
      <c r="GBH137" s="7"/>
      <c r="GBI137" s="7"/>
      <c r="GBJ137" s="7"/>
      <c r="GBK137" s="7"/>
      <c r="GBL137" s="7"/>
      <c r="GBM137" s="7"/>
      <c r="GBN137" s="7"/>
      <c r="GBO137" s="7"/>
      <c r="GBP137" s="7"/>
      <c r="GBQ137" s="7"/>
      <c r="GBR137" s="7"/>
      <c r="GBS137" s="7"/>
      <c r="GBT137" s="7"/>
      <c r="GBU137" s="7"/>
      <c r="GBV137" s="7"/>
      <c r="GBW137" s="7"/>
      <c r="GBX137" s="7"/>
      <c r="GBY137" s="7"/>
      <c r="GBZ137" s="7"/>
      <c r="GCA137" s="7"/>
      <c r="GCB137" s="7"/>
      <c r="GCC137" s="7"/>
      <c r="GCD137" s="7"/>
      <c r="GCE137" s="7"/>
      <c r="GCF137" s="7"/>
      <c r="GCG137" s="7"/>
      <c r="GCH137" s="7"/>
      <c r="GCI137" s="7"/>
      <c r="GCJ137" s="7"/>
      <c r="GCK137" s="7"/>
      <c r="GCL137" s="7"/>
      <c r="GCM137" s="7"/>
      <c r="GCN137" s="7"/>
      <c r="GCO137" s="7"/>
      <c r="GCP137" s="7"/>
      <c r="GCQ137" s="7"/>
      <c r="GCR137" s="7"/>
      <c r="GCS137" s="7"/>
      <c r="GCT137" s="7"/>
      <c r="GCU137" s="7"/>
      <c r="GCV137" s="7"/>
      <c r="GCW137" s="7"/>
      <c r="GCX137" s="7"/>
      <c r="GCY137" s="7"/>
      <c r="GCZ137" s="7"/>
      <c r="GDA137" s="7"/>
      <c r="GDB137" s="7"/>
      <c r="GDC137" s="7"/>
      <c r="GDD137" s="7"/>
      <c r="GDE137" s="7"/>
      <c r="GDF137" s="7"/>
      <c r="GDG137" s="7"/>
      <c r="GDH137" s="7"/>
      <c r="GDI137" s="7"/>
      <c r="GDJ137" s="7"/>
      <c r="GDK137" s="7"/>
      <c r="GDL137" s="7"/>
      <c r="GDM137" s="7"/>
      <c r="GDN137" s="7"/>
      <c r="GDO137" s="7"/>
      <c r="GDP137" s="7"/>
      <c r="GDQ137" s="7"/>
      <c r="GDR137" s="7"/>
      <c r="GDS137" s="7"/>
      <c r="GDT137" s="7"/>
      <c r="GDU137" s="7"/>
      <c r="GDV137" s="7"/>
      <c r="GDW137" s="7"/>
      <c r="GDX137" s="7"/>
      <c r="GDY137" s="7"/>
      <c r="GDZ137" s="7"/>
      <c r="GEA137" s="7"/>
      <c r="GEB137" s="7"/>
      <c r="GEC137" s="7"/>
      <c r="GED137" s="7"/>
      <c r="GEE137" s="7"/>
      <c r="GEF137" s="7"/>
      <c r="GEG137" s="7"/>
      <c r="GEH137" s="7"/>
      <c r="GEI137" s="7"/>
      <c r="GEJ137" s="7"/>
      <c r="GEK137" s="7"/>
      <c r="GEL137" s="7"/>
      <c r="GEM137" s="7"/>
      <c r="GEN137" s="7"/>
      <c r="GEO137" s="7"/>
      <c r="GEP137" s="7"/>
      <c r="GEQ137" s="7"/>
      <c r="GER137" s="7"/>
      <c r="GES137" s="7"/>
      <c r="GET137" s="7"/>
      <c r="GEU137" s="7"/>
      <c r="GEV137" s="7"/>
      <c r="GEW137" s="7"/>
      <c r="GEX137" s="7"/>
      <c r="GEY137" s="7"/>
      <c r="GEZ137" s="7"/>
      <c r="GFA137" s="7"/>
      <c r="GFB137" s="7"/>
      <c r="GFC137" s="7"/>
      <c r="GFD137" s="7"/>
      <c r="GFE137" s="7"/>
      <c r="GFF137" s="7"/>
      <c r="GFG137" s="7"/>
      <c r="GFH137" s="7"/>
      <c r="GFI137" s="7"/>
      <c r="GFJ137" s="7"/>
      <c r="GFK137" s="7"/>
      <c r="GFL137" s="7"/>
      <c r="GFM137" s="7"/>
      <c r="GFN137" s="7"/>
      <c r="GFO137" s="7"/>
      <c r="GFP137" s="7"/>
      <c r="GFQ137" s="7"/>
      <c r="GFR137" s="7"/>
      <c r="GFS137" s="7"/>
      <c r="GFT137" s="7"/>
      <c r="GFU137" s="7"/>
      <c r="GFV137" s="7"/>
      <c r="GFW137" s="7"/>
      <c r="GFX137" s="7"/>
      <c r="GFY137" s="7"/>
      <c r="GFZ137" s="7"/>
      <c r="GGA137" s="7"/>
      <c r="GGB137" s="7"/>
      <c r="GGC137" s="7"/>
      <c r="GGD137" s="7"/>
      <c r="GGE137" s="7"/>
      <c r="GGF137" s="7"/>
      <c r="GGG137" s="7"/>
      <c r="GGH137" s="7"/>
      <c r="GGI137" s="7"/>
      <c r="GGJ137" s="7"/>
      <c r="GGK137" s="7"/>
      <c r="GGL137" s="7"/>
      <c r="GGM137" s="7"/>
      <c r="GGN137" s="7"/>
      <c r="GGO137" s="7"/>
      <c r="GGP137" s="7"/>
      <c r="GGQ137" s="7"/>
      <c r="GGR137" s="7"/>
      <c r="GGS137" s="7"/>
      <c r="GGT137" s="7"/>
      <c r="GGU137" s="7"/>
      <c r="GGV137" s="7"/>
      <c r="GGW137" s="7"/>
      <c r="GGX137" s="7"/>
      <c r="GGY137" s="7"/>
      <c r="GGZ137" s="7"/>
      <c r="GHA137" s="7"/>
      <c r="GHB137" s="7"/>
      <c r="GHC137" s="7"/>
      <c r="GHD137" s="7"/>
      <c r="GHE137" s="7"/>
      <c r="GHF137" s="7"/>
      <c r="GHG137" s="7"/>
      <c r="GHH137" s="7"/>
      <c r="GHI137" s="7"/>
      <c r="GHJ137" s="7"/>
      <c r="GHK137" s="7"/>
      <c r="GHL137" s="7"/>
      <c r="GHM137" s="7"/>
      <c r="GHN137" s="7"/>
      <c r="GHO137" s="7"/>
      <c r="GHP137" s="7"/>
      <c r="GHQ137" s="7"/>
      <c r="GHR137" s="7"/>
      <c r="GHS137" s="7"/>
      <c r="GHT137" s="7"/>
      <c r="GHU137" s="7"/>
      <c r="GHV137" s="7"/>
      <c r="GHW137" s="7"/>
      <c r="GHX137" s="7"/>
      <c r="GHY137" s="7"/>
      <c r="GHZ137" s="7"/>
      <c r="GIA137" s="7"/>
      <c r="GIB137" s="7"/>
      <c r="GIC137" s="7"/>
      <c r="GID137" s="7"/>
      <c r="GIE137" s="7"/>
      <c r="GIF137" s="7"/>
      <c r="GIG137" s="7"/>
      <c r="GIH137" s="7"/>
      <c r="GII137" s="7"/>
      <c r="GIJ137" s="7"/>
      <c r="GIK137" s="7"/>
      <c r="GIL137" s="7"/>
      <c r="GIM137" s="7"/>
      <c r="GIN137" s="7"/>
      <c r="GIO137" s="7"/>
      <c r="GIP137" s="7"/>
      <c r="GIQ137" s="7"/>
      <c r="GIR137" s="7"/>
      <c r="GIS137" s="7"/>
      <c r="GIT137" s="7"/>
      <c r="GIU137" s="7"/>
      <c r="GIV137" s="7"/>
      <c r="GIW137" s="7"/>
      <c r="GIX137" s="7"/>
      <c r="GIY137" s="7"/>
      <c r="GIZ137" s="7"/>
      <c r="GJA137" s="7"/>
      <c r="GJB137" s="7"/>
      <c r="GJC137" s="7"/>
      <c r="GJD137" s="7"/>
      <c r="GJE137" s="7"/>
      <c r="GJF137" s="7"/>
      <c r="GJG137" s="7"/>
      <c r="GJH137" s="7"/>
      <c r="GJI137" s="7"/>
      <c r="GJJ137" s="7"/>
      <c r="GJK137" s="7"/>
      <c r="GJL137" s="7"/>
      <c r="GJM137" s="7"/>
      <c r="GJN137" s="7"/>
      <c r="GJO137" s="7"/>
      <c r="GJP137" s="7"/>
      <c r="GJQ137" s="7"/>
      <c r="GJR137" s="7"/>
      <c r="GJS137" s="7"/>
      <c r="GJT137" s="7"/>
      <c r="GJU137" s="7"/>
      <c r="GJV137" s="7"/>
      <c r="GJW137" s="7"/>
      <c r="GJX137" s="7"/>
      <c r="GJY137" s="7"/>
      <c r="GJZ137" s="7"/>
      <c r="GKA137" s="7"/>
      <c r="GKB137" s="7"/>
      <c r="GKC137" s="7"/>
      <c r="GKD137" s="7"/>
      <c r="GKE137" s="7"/>
      <c r="GKF137" s="7"/>
      <c r="GKG137" s="7"/>
      <c r="GKH137" s="7"/>
      <c r="GKI137" s="7"/>
      <c r="GKJ137" s="7"/>
      <c r="GKK137" s="7"/>
      <c r="GKL137" s="7"/>
      <c r="GKM137" s="7"/>
      <c r="GKN137" s="7"/>
      <c r="GKO137" s="7"/>
      <c r="GKP137" s="7"/>
      <c r="GKQ137" s="7"/>
      <c r="GKR137" s="7"/>
      <c r="GKS137" s="7"/>
      <c r="GKT137" s="7"/>
      <c r="GKU137" s="7"/>
      <c r="GKV137" s="7"/>
      <c r="GKW137" s="7"/>
      <c r="GKX137" s="7"/>
      <c r="GKY137" s="7"/>
      <c r="GKZ137" s="7"/>
      <c r="GLA137" s="7"/>
      <c r="GLB137" s="7"/>
      <c r="GLC137" s="7"/>
      <c r="GLD137" s="7"/>
      <c r="GLE137" s="7"/>
      <c r="GLF137" s="7"/>
      <c r="GLG137" s="7"/>
      <c r="GLH137" s="7"/>
      <c r="GLI137" s="7"/>
      <c r="GLJ137" s="7"/>
      <c r="GLK137" s="7"/>
      <c r="GLL137" s="7"/>
      <c r="GLM137" s="7"/>
      <c r="GLN137" s="7"/>
      <c r="GLO137" s="7"/>
      <c r="GLP137" s="7"/>
      <c r="GLQ137" s="7"/>
      <c r="GLR137" s="7"/>
      <c r="GLS137" s="7"/>
      <c r="GLT137" s="7"/>
      <c r="GLU137" s="7"/>
      <c r="GLV137" s="7"/>
      <c r="GLW137" s="7"/>
      <c r="GLX137" s="7"/>
      <c r="GLY137" s="7"/>
      <c r="GLZ137" s="7"/>
      <c r="GMA137" s="7"/>
      <c r="GMB137" s="7"/>
      <c r="GMC137" s="7"/>
      <c r="GMD137" s="7"/>
      <c r="GME137" s="7"/>
      <c r="GMF137" s="7"/>
      <c r="GMG137" s="7"/>
      <c r="GMH137" s="7"/>
      <c r="GMI137" s="7"/>
      <c r="GMJ137" s="7"/>
      <c r="GMK137" s="7"/>
      <c r="GML137" s="7"/>
      <c r="GMM137" s="7"/>
      <c r="GMN137" s="7"/>
      <c r="GMO137" s="7"/>
      <c r="GMP137" s="7"/>
      <c r="GMQ137" s="7"/>
      <c r="GMR137" s="7"/>
      <c r="GMS137" s="7"/>
      <c r="GMT137" s="7"/>
      <c r="GMU137" s="7"/>
      <c r="GMV137" s="7"/>
      <c r="GMW137" s="7"/>
      <c r="GMX137" s="7"/>
      <c r="GMY137" s="7"/>
      <c r="GMZ137" s="7"/>
      <c r="GNA137" s="7"/>
      <c r="GNB137" s="7"/>
      <c r="GNC137" s="7"/>
      <c r="GND137" s="7"/>
      <c r="GNE137" s="7"/>
      <c r="GNF137" s="7"/>
      <c r="GNG137" s="7"/>
      <c r="GNH137" s="7"/>
      <c r="GNI137" s="7"/>
      <c r="GNJ137" s="7"/>
      <c r="GNK137" s="7"/>
      <c r="GNL137" s="7"/>
      <c r="GNM137" s="7"/>
      <c r="GNN137" s="7"/>
      <c r="GNO137" s="7"/>
      <c r="GNP137" s="7"/>
      <c r="GNQ137" s="7"/>
      <c r="GNR137" s="7"/>
      <c r="GNS137" s="7"/>
      <c r="GNT137" s="7"/>
      <c r="GNU137" s="7"/>
      <c r="GNV137" s="7"/>
      <c r="GNW137" s="7"/>
      <c r="GNX137" s="7"/>
      <c r="GNY137" s="7"/>
      <c r="GNZ137" s="7"/>
      <c r="GOA137" s="7"/>
      <c r="GOB137" s="7"/>
      <c r="GOC137" s="7"/>
      <c r="GOD137" s="7"/>
      <c r="GOE137" s="7"/>
      <c r="GOF137" s="7"/>
      <c r="GOG137" s="7"/>
      <c r="GOH137" s="7"/>
      <c r="GOI137" s="7"/>
      <c r="GOJ137" s="7"/>
      <c r="GOK137" s="7"/>
      <c r="GOL137" s="7"/>
      <c r="GOM137" s="7"/>
      <c r="GON137" s="7"/>
      <c r="GOO137" s="7"/>
      <c r="GOP137" s="7"/>
      <c r="GOQ137" s="7"/>
      <c r="GOR137" s="7"/>
      <c r="GOS137" s="7"/>
      <c r="GOT137" s="7"/>
      <c r="GOU137" s="7"/>
      <c r="GOV137" s="7"/>
      <c r="GOW137" s="7"/>
      <c r="GOX137" s="7"/>
      <c r="GOY137" s="7"/>
      <c r="GOZ137" s="7"/>
      <c r="GPA137" s="7"/>
      <c r="GPB137" s="7"/>
      <c r="GPC137" s="7"/>
      <c r="GPD137" s="7"/>
      <c r="GPE137" s="7"/>
      <c r="GPF137" s="7"/>
      <c r="GPG137" s="7"/>
      <c r="GPH137" s="7"/>
      <c r="GPI137" s="7"/>
      <c r="GPJ137" s="7"/>
      <c r="GPK137" s="7"/>
      <c r="GPL137" s="7"/>
      <c r="GPM137" s="7"/>
      <c r="GPN137" s="7"/>
      <c r="GPO137" s="7"/>
      <c r="GPP137" s="7"/>
      <c r="GPQ137" s="7"/>
      <c r="GPR137" s="7"/>
      <c r="GPS137" s="7"/>
      <c r="GPT137" s="7"/>
      <c r="GPU137" s="7"/>
      <c r="GPV137" s="7"/>
      <c r="GPW137" s="7"/>
      <c r="GPX137" s="7"/>
      <c r="GPY137" s="7"/>
      <c r="GPZ137" s="7"/>
      <c r="GQA137" s="7"/>
      <c r="GQB137" s="7"/>
      <c r="GQC137" s="7"/>
      <c r="GQD137" s="7"/>
      <c r="GQE137" s="7"/>
      <c r="GQF137" s="7"/>
      <c r="GQG137" s="7"/>
      <c r="GQH137" s="7"/>
      <c r="GQI137" s="7"/>
      <c r="GQJ137" s="7"/>
      <c r="GQK137" s="7"/>
      <c r="GQL137" s="7"/>
      <c r="GQM137" s="7"/>
      <c r="GQN137" s="7"/>
      <c r="GQO137" s="7"/>
      <c r="GQP137" s="7"/>
      <c r="GQQ137" s="7"/>
      <c r="GQR137" s="7"/>
      <c r="GQS137" s="7"/>
      <c r="GQT137" s="7"/>
      <c r="GQU137" s="7"/>
      <c r="GQV137" s="7"/>
      <c r="GQW137" s="7"/>
      <c r="GQX137" s="7"/>
      <c r="GQY137" s="7"/>
      <c r="GQZ137" s="7"/>
      <c r="GRA137" s="7"/>
      <c r="GRB137" s="7"/>
      <c r="GRC137" s="7"/>
      <c r="GRD137" s="7"/>
      <c r="GRE137" s="7"/>
      <c r="GRF137" s="7"/>
      <c r="GRG137" s="7"/>
      <c r="GRH137" s="7"/>
      <c r="GRI137" s="7"/>
      <c r="GRJ137" s="7"/>
      <c r="GRK137" s="7"/>
      <c r="GRL137" s="7"/>
      <c r="GRM137" s="7"/>
      <c r="GRN137" s="7"/>
      <c r="GRO137" s="7"/>
      <c r="GRP137" s="7"/>
      <c r="GRQ137" s="7"/>
      <c r="GRR137" s="7"/>
      <c r="GRS137" s="7"/>
      <c r="GRT137" s="7"/>
      <c r="GRU137" s="7"/>
      <c r="GRV137" s="7"/>
      <c r="GRW137" s="7"/>
      <c r="GRX137" s="7"/>
      <c r="GRY137" s="7"/>
      <c r="GRZ137" s="7"/>
      <c r="GSA137" s="7"/>
      <c r="GSB137" s="7"/>
      <c r="GSC137" s="7"/>
      <c r="GSD137" s="7"/>
      <c r="GSE137" s="7"/>
      <c r="GSF137" s="7"/>
      <c r="GSG137" s="7"/>
      <c r="GSH137" s="7"/>
      <c r="GSI137" s="7"/>
      <c r="GSJ137" s="7"/>
      <c r="GSK137" s="7"/>
      <c r="GSL137" s="7"/>
      <c r="GSM137" s="7"/>
      <c r="GSN137" s="7"/>
      <c r="GSO137" s="7"/>
      <c r="GSP137" s="7"/>
      <c r="GSQ137" s="7"/>
      <c r="GSR137" s="7"/>
      <c r="GSS137" s="7"/>
      <c r="GST137" s="7"/>
      <c r="GSU137" s="7"/>
      <c r="GSV137" s="7"/>
      <c r="GSW137" s="7"/>
      <c r="GSX137" s="7"/>
      <c r="GSY137" s="7"/>
      <c r="GSZ137" s="7"/>
      <c r="GTA137" s="7"/>
      <c r="GTB137" s="7"/>
      <c r="GTC137" s="7"/>
      <c r="GTD137" s="7"/>
      <c r="GTE137" s="7"/>
      <c r="GTF137" s="7"/>
      <c r="GTG137" s="7"/>
      <c r="GTH137" s="7"/>
      <c r="GTI137" s="7"/>
      <c r="GTJ137" s="7"/>
      <c r="GTK137" s="7"/>
      <c r="GTL137" s="7"/>
      <c r="GTM137" s="7"/>
      <c r="GTN137" s="7"/>
      <c r="GTO137" s="7"/>
      <c r="GTP137" s="7"/>
      <c r="GTQ137" s="7"/>
      <c r="GTR137" s="7"/>
      <c r="GTS137" s="7"/>
      <c r="GTT137" s="7"/>
      <c r="GTU137" s="7"/>
      <c r="GTV137" s="7"/>
      <c r="GTW137" s="7"/>
      <c r="GTX137" s="7"/>
      <c r="GTY137" s="7"/>
      <c r="GTZ137" s="7"/>
      <c r="GUA137" s="7"/>
      <c r="GUB137" s="7"/>
      <c r="GUC137" s="7"/>
      <c r="GUD137" s="7"/>
      <c r="GUE137" s="7"/>
      <c r="GUF137" s="7"/>
      <c r="GUG137" s="7"/>
      <c r="GUH137" s="7"/>
      <c r="GUI137" s="7"/>
      <c r="GUJ137" s="7"/>
      <c r="GUK137" s="7"/>
      <c r="GUL137" s="7"/>
      <c r="GUM137" s="7"/>
      <c r="GUN137" s="7"/>
      <c r="GUO137" s="7"/>
      <c r="GUP137" s="7"/>
      <c r="GUQ137" s="7"/>
      <c r="GUR137" s="7"/>
      <c r="GUS137" s="7"/>
      <c r="GUT137" s="7"/>
      <c r="GUU137" s="7"/>
      <c r="GUV137" s="7"/>
      <c r="GUW137" s="7"/>
      <c r="GUX137" s="7"/>
      <c r="GUY137" s="7"/>
      <c r="GUZ137" s="7"/>
      <c r="GVA137" s="7"/>
      <c r="GVB137" s="7"/>
      <c r="GVC137" s="7"/>
      <c r="GVD137" s="7"/>
      <c r="GVE137" s="7"/>
      <c r="GVF137" s="7"/>
      <c r="GVG137" s="7"/>
      <c r="GVH137" s="7"/>
      <c r="GVI137" s="7"/>
      <c r="GVJ137" s="7"/>
      <c r="GVK137" s="7"/>
      <c r="GVL137" s="7"/>
      <c r="GVM137" s="7"/>
      <c r="GVN137" s="7"/>
      <c r="GVO137" s="7"/>
      <c r="GVP137" s="7"/>
      <c r="GVQ137" s="7"/>
      <c r="GVR137" s="7"/>
      <c r="GVS137" s="7"/>
      <c r="GVT137" s="7"/>
      <c r="GVU137" s="7"/>
      <c r="GVV137" s="7"/>
      <c r="GVW137" s="7"/>
      <c r="GVX137" s="7"/>
      <c r="GVY137" s="7"/>
      <c r="GVZ137" s="7"/>
      <c r="GWA137" s="7"/>
      <c r="GWB137" s="7"/>
      <c r="GWC137" s="7"/>
      <c r="GWD137" s="7"/>
      <c r="GWE137" s="7"/>
      <c r="GWF137" s="7"/>
      <c r="GWG137" s="7"/>
      <c r="GWH137" s="7"/>
      <c r="GWI137" s="7"/>
      <c r="GWJ137" s="7"/>
      <c r="GWK137" s="7"/>
      <c r="GWL137" s="7"/>
      <c r="GWM137" s="7"/>
      <c r="GWN137" s="7"/>
      <c r="GWO137" s="7"/>
      <c r="GWP137" s="7"/>
      <c r="GWQ137" s="7"/>
      <c r="GWR137" s="7"/>
      <c r="GWS137" s="7"/>
      <c r="GWT137" s="7"/>
      <c r="GWU137" s="7"/>
      <c r="GWV137" s="7"/>
      <c r="GWW137" s="7"/>
      <c r="GWX137" s="7"/>
      <c r="GWY137" s="7"/>
      <c r="GWZ137" s="7"/>
      <c r="GXA137" s="7"/>
      <c r="GXB137" s="7"/>
      <c r="GXC137" s="7"/>
      <c r="GXD137" s="7"/>
      <c r="GXE137" s="7"/>
      <c r="GXF137" s="7"/>
      <c r="GXG137" s="7"/>
      <c r="GXH137" s="7"/>
      <c r="GXI137" s="7"/>
      <c r="GXJ137" s="7"/>
      <c r="GXK137" s="7"/>
      <c r="GXL137" s="7"/>
      <c r="GXM137" s="7"/>
      <c r="GXN137" s="7"/>
      <c r="GXO137" s="7"/>
      <c r="GXP137" s="7"/>
      <c r="GXQ137" s="7"/>
      <c r="GXR137" s="7"/>
      <c r="GXS137" s="7"/>
      <c r="GXT137" s="7"/>
      <c r="GXU137" s="7"/>
      <c r="GXV137" s="7"/>
      <c r="GXW137" s="7"/>
      <c r="GXX137" s="7"/>
      <c r="GXY137" s="7"/>
      <c r="GXZ137" s="7"/>
      <c r="GYA137" s="7"/>
      <c r="GYB137" s="7"/>
      <c r="GYC137" s="7"/>
      <c r="GYD137" s="7"/>
      <c r="GYE137" s="7"/>
      <c r="GYF137" s="7"/>
      <c r="GYG137" s="7"/>
      <c r="GYH137" s="7"/>
      <c r="GYI137" s="7"/>
      <c r="GYJ137" s="7"/>
      <c r="GYK137" s="7"/>
      <c r="GYL137" s="7"/>
      <c r="GYM137" s="7"/>
      <c r="GYN137" s="7"/>
      <c r="GYO137" s="7"/>
      <c r="GYP137" s="7"/>
      <c r="GYQ137" s="7"/>
      <c r="GYR137" s="7"/>
      <c r="GYS137" s="7"/>
      <c r="GYT137" s="7"/>
      <c r="GYU137" s="7"/>
      <c r="GYV137" s="7"/>
      <c r="GYW137" s="7"/>
      <c r="GYX137" s="7"/>
      <c r="GYY137" s="7"/>
      <c r="GYZ137" s="7"/>
      <c r="GZA137" s="7"/>
      <c r="GZB137" s="7"/>
      <c r="GZC137" s="7"/>
      <c r="GZD137" s="7"/>
      <c r="GZE137" s="7"/>
      <c r="GZF137" s="7"/>
      <c r="GZG137" s="7"/>
      <c r="GZH137" s="7"/>
      <c r="GZI137" s="7"/>
      <c r="GZJ137" s="7"/>
      <c r="GZK137" s="7"/>
      <c r="GZL137" s="7"/>
      <c r="GZM137" s="7"/>
      <c r="GZN137" s="7"/>
      <c r="GZO137" s="7"/>
      <c r="GZP137" s="7"/>
      <c r="GZQ137" s="7"/>
      <c r="GZR137" s="7"/>
      <c r="GZS137" s="7"/>
      <c r="GZT137" s="7"/>
      <c r="GZU137" s="7"/>
      <c r="GZV137" s="7"/>
      <c r="GZW137" s="7"/>
      <c r="GZX137" s="7"/>
      <c r="GZY137" s="7"/>
      <c r="GZZ137" s="7"/>
      <c r="HAA137" s="7"/>
      <c r="HAB137" s="7"/>
      <c r="HAC137" s="7"/>
      <c r="HAD137" s="7"/>
      <c r="HAE137" s="7"/>
      <c r="HAF137" s="7"/>
      <c r="HAG137" s="7"/>
      <c r="HAH137" s="7"/>
      <c r="HAI137" s="7"/>
      <c r="HAJ137" s="7"/>
      <c r="HAK137" s="7"/>
      <c r="HAL137" s="7"/>
      <c r="HAM137" s="7"/>
      <c r="HAN137" s="7"/>
      <c r="HAO137" s="7"/>
      <c r="HAP137" s="7"/>
      <c r="HAQ137" s="7"/>
      <c r="HAR137" s="7"/>
      <c r="HAS137" s="7"/>
      <c r="HAT137" s="7"/>
      <c r="HAU137" s="7"/>
      <c r="HAV137" s="7"/>
      <c r="HAW137" s="7"/>
      <c r="HAX137" s="7"/>
      <c r="HAY137" s="7"/>
      <c r="HAZ137" s="7"/>
      <c r="HBA137" s="7"/>
      <c r="HBB137" s="7"/>
      <c r="HBC137" s="7"/>
      <c r="HBD137" s="7"/>
      <c r="HBE137" s="7"/>
      <c r="HBF137" s="7"/>
      <c r="HBG137" s="7"/>
      <c r="HBH137" s="7"/>
      <c r="HBI137" s="7"/>
      <c r="HBJ137" s="7"/>
      <c r="HBK137" s="7"/>
      <c r="HBL137" s="7"/>
      <c r="HBM137" s="7"/>
      <c r="HBN137" s="7"/>
      <c r="HBO137" s="7"/>
      <c r="HBP137" s="7"/>
      <c r="HBQ137" s="7"/>
      <c r="HBR137" s="7"/>
      <c r="HBS137" s="7"/>
      <c r="HBT137" s="7"/>
      <c r="HBU137" s="7"/>
      <c r="HBV137" s="7"/>
      <c r="HBW137" s="7"/>
      <c r="HBX137" s="7"/>
      <c r="HBY137" s="7"/>
      <c r="HBZ137" s="7"/>
      <c r="HCA137" s="7"/>
      <c r="HCB137" s="7"/>
      <c r="HCC137" s="7"/>
      <c r="HCD137" s="7"/>
      <c r="HCE137" s="7"/>
      <c r="HCF137" s="7"/>
      <c r="HCG137" s="7"/>
      <c r="HCH137" s="7"/>
      <c r="HCI137" s="7"/>
      <c r="HCJ137" s="7"/>
      <c r="HCK137" s="7"/>
      <c r="HCL137" s="7"/>
      <c r="HCM137" s="7"/>
      <c r="HCN137" s="7"/>
      <c r="HCO137" s="7"/>
      <c r="HCP137" s="7"/>
      <c r="HCQ137" s="7"/>
      <c r="HCR137" s="7"/>
      <c r="HCS137" s="7"/>
      <c r="HCT137" s="7"/>
      <c r="HCU137" s="7"/>
      <c r="HCV137" s="7"/>
      <c r="HCW137" s="7"/>
      <c r="HCX137" s="7"/>
      <c r="HCY137" s="7"/>
      <c r="HCZ137" s="7"/>
      <c r="HDA137" s="7"/>
      <c r="HDB137" s="7"/>
      <c r="HDC137" s="7"/>
      <c r="HDD137" s="7"/>
      <c r="HDE137" s="7"/>
      <c r="HDF137" s="7"/>
      <c r="HDG137" s="7"/>
      <c r="HDH137" s="7"/>
      <c r="HDI137" s="7"/>
      <c r="HDJ137" s="7"/>
      <c r="HDK137" s="7"/>
      <c r="HDL137" s="7"/>
      <c r="HDM137" s="7"/>
      <c r="HDN137" s="7"/>
      <c r="HDO137" s="7"/>
      <c r="HDP137" s="7"/>
      <c r="HDQ137" s="7"/>
      <c r="HDR137" s="7"/>
      <c r="HDS137" s="7"/>
      <c r="HDT137" s="7"/>
      <c r="HDU137" s="7"/>
      <c r="HDV137" s="7"/>
      <c r="HDW137" s="7"/>
      <c r="HDX137" s="7"/>
      <c r="HDY137" s="7"/>
      <c r="HDZ137" s="7"/>
      <c r="HEA137" s="7"/>
      <c r="HEB137" s="7"/>
      <c r="HEC137" s="7"/>
      <c r="HED137" s="7"/>
      <c r="HEE137" s="7"/>
      <c r="HEF137" s="7"/>
      <c r="HEG137" s="7"/>
      <c r="HEH137" s="7"/>
      <c r="HEI137" s="7"/>
      <c r="HEJ137" s="7"/>
      <c r="HEK137" s="7"/>
      <c r="HEL137" s="7"/>
      <c r="HEM137" s="7"/>
      <c r="HEN137" s="7"/>
      <c r="HEO137" s="7"/>
      <c r="HEP137" s="7"/>
      <c r="HEQ137" s="7"/>
      <c r="HER137" s="7"/>
      <c r="HES137" s="7"/>
      <c r="HET137" s="7"/>
      <c r="HEU137" s="7"/>
      <c r="HEV137" s="7"/>
      <c r="HEW137" s="7"/>
      <c r="HEX137" s="7"/>
      <c r="HEY137" s="7"/>
      <c r="HEZ137" s="7"/>
      <c r="HFA137" s="7"/>
      <c r="HFB137" s="7"/>
      <c r="HFC137" s="7"/>
      <c r="HFD137" s="7"/>
      <c r="HFE137" s="7"/>
      <c r="HFF137" s="7"/>
      <c r="HFG137" s="7"/>
      <c r="HFH137" s="7"/>
      <c r="HFI137" s="7"/>
      <c r="HFJ137" s="7"/>
      <c r="HFK137" s="7"/>
      <c r="HFL137" s="7"/>
      <c r="HFM137" s="7"/>
      <c r="HFN137" s="7"/>
      <c r="HFO137" s="7"/>
      <c r="HFP137" s="7"/>
      <c r="HFQ137" s="7"/>
      <c r="HFR137" s="7"/>
      <c r="HFS137" s="7"/>
      <c r="HFT137" s="7"/>
      <c r="HFU137" s="7"/>
      <c r="HFV137" s="7"/>
      <c r="HFW137" s="7"/>
      <c r="HFX137" s="7"/>
      <c r="HFY137" s="7"/>
      <c r="HFZ137" s="7"/>
      <c r="HGA137" s="7"/>
      <c r="HGB137" s="7"/>
      <c r="HGC137" s="7"/>
      <c r="HGD137" s="7"/>
      <c r="HGE137" s="7"/>
      <c r="HGF137" s="7"/>
      <c r="HGG137" s="7"/>
      <c r="HGH137" s="7"/>
      <c r="HGI137" s="7"/>
      <c r="HGJ137" s="7"/>
      <c r="HGK137" s="7"/>
      <c r="HGL137" s="7"/>
      <c r="HGM137" s="7"/>
      <c r="HGN137" s="7"/>
      <c r="HGO137" s="7"/>
      <c r="HGP137" s="7"/>
      <c r="HGQ137" s="7"/>
      <c r="HGR137" s="7"/>
      <c r="HGS137" s="7"/>
      <c r="HGT137" s="7"/>
      <c r="HGU137" s="7"/>
      <c r="HGV137" s="7"/>
      <c r="HGW137" s="7"/>
      <c r="HGX137" s="7"/>
      <c r="HGY137" s="7"/>
      <c r="HGZ137" s="7"/>
      <c r="HHA137" s="7"/>
      <c r="HHB137" s="7"/>
      <c r="HHC137" s="7"/>
      <c r="HHD137" s="7"/>
      <c r="HHE137" s="7"/>
      <c r="HHF137" s="7"/>
      <c r="HHG137" s="7"/>
      <c r="HHH137" s="7"/>
      <c r="HHI137" s="7"/>
      <c r="HHJ137" s="7"/>
      <c r="HHK137" s="7"/>
      <c r="HHL137" s="7"/>
      <c r="HHM137" s="7"/>
      <c r="HHN137" s="7"/>
      <c r="HHO137" s="7"/>
      <c r="HHP137" s="7"/>
      <c r="HHQ137" s="7"/>
      <c r="HHR137" s="7"/>
      <c r="HHS137" s="7"/>
      <c r="HHT137" s="7"/>
      <c r="HHU137" s="7"/>
      <c r="HHV137" s="7"/>
      <c r="HHW137" s="7"/>
      <c r="HHX137" s="7"/>
      <c r="HHY137" s="7"/>
      <c r="HHZ137" s="7"/>
      <c r="HIA137" s="7"/>
      <c r="HIB137" s="7"/>
      <c r="HIC137" s="7"/>
      <c r="HID137" s="7"/>
      <c r="HIE137" s="7"/>
      <c r="HIF137" s="7"/>
      <c r="HIG137" s="7"/>
      <c r="HIH137" s="7"/>
      <c r="HII137" s="7"/>
      <c r="HIJ137" s="7"/>
      <c r="HIK137" s="7"/>
      <c r="HIL137" s="7"/>
      <c r="HIM137" s="7"/>
      <c r="HIN137" s="7"/>
      <c r="HIO137" s="7"/>
      <c r="HIP137" s="7"/>
      <c r="HIQ137" s="7"/>
      <c r="HIR137" s="7"/>
      <c r="HIS137" s="7"/>
      <c r="HIT137" s="7"/>
      <c r="HIU137" s="7"/>
      <c r="HIV137" s="7"/>
      <c r="HIW137" s="7"/>
      <c r="HIX137" s="7"/>
      <c r="HIY137" s="7"/>
      <c r="HIZ137" s="7"/>
      <c r="HJA137" s="7"/>
      <c r="HJB137" s="7"/>
      <c r="HJC137" s="7"/>
      <c r="HJD137" s="7"/>
      <c r="HJE137" s="7"/>
      <c r="HJF137" s="7"/>
      <c r="HJG137" s="7"/>
      <c r="HJH137" s="7"/>
      <c r="HJI137" s="7"/>
      <c r="HJJ137" s="7"/>
      <c r="HJK137" s="7"/>
      <c r="HJL137" s="7"/>
      <c r="HJM137" s="7"/>
      <c r="HJN137" s="7"/>
      <c r="HJO137" s="7"/>
      <c r="HJP137" s="7"/>
      <c r="HJQ137" s="7"/>
      <c r="HJR137" s="7"/>
      <c r="HJS137" s="7"/>
      <c r="HJT137" s="7"/>
      <c r="HJU137" s="7"/>
      <c r="HJV137" s="7"/>
      <c r="HJW137" s="7"/>
      <c r="HJX137" s="7"/>
      <c r="HJY137" s="7"/>
      <c r="HJZ137" s="7"/>
      <c r="HKA137" s="7"/>
      <c r="HKB137" s="7"/>
      <c r="HKC137" s="7"/>
      <c r="HKD137" s="7"/>
      <c r="HKE137" s="7"/>
      <c r="HKF137" s="7"/>
      <c r="HKG137" s="7"/>
      <c r="HKH137" s="7"/>
      <c r="HKI137" s="7"/>
      <c r="HKJ137" s="7"/>
      <c r="HKK137" s="7"/>
      <c r="HKL137" s="7"/>
      <c r="HKM137" s="7"/>
      <c r="HKN137" s="7"/>
      <c r="HKO137" s="7"/>
      <c r="HKP137" s="7"/>
      <c r="HKQ137" s="7"/>
      <c r="HKR137" s="7"/>
      <c r="HKS137" s="7"/>
      <c r="HKT137" s="7"/>
      <c r="HKU137" s="7"/>
      <c r="HKV137" s="7"/>
      <c r="HKW137" s="7"/>
      <c r="HKX137" s="7"/>
      <c r="HKY137" s="7"/>
      <c r="HKZ137" s="7"/>
      <c r="HLA137" s="7"/>
      <c r="HLB137" s="7"/>
      <c r="HLC137" s="7"/>
      <c r="HLD137" s="7"/>
      <c r="HLE137" s="7"/>
      <c r="HLF137" s="7"/>
      <c r="HLG137" s="7"/>
      <c r="HLH137" s="7"/>
      <c r="HLI137" s="7"/>
      <c r="HLJ137" s="7"/>
      <c r="HLK137" s="7"/>
      <c r="HLL137" s="7"/>
      <c r="HLM137" s="7"/>
      <c r="HLN137" s="7"/>
      <c r="HLO137" s="7"/>
      <c r="HLP137" s="7"/>
      <c r="HLQ137" s="7"/>
      <c r="HLR137" s="7"/>
      <c r="HLS137" s="7"/>
      <c r="HLT137" s="7"/>
      <c r="HLU137" s="7"/>
      <c r="HLV137" s="7"/>
      <c r="HLW137" s="7"/>
      <c r="HLX137" s="7"/>
      <c r="HLY137" s="7"/>
      <c r="HLZ137" s="7"/>
      <c r="HMA137" s="7"/>
      <c r="HMB137" s="7"/>
      <c r="HMC137" s="7"/>
      <c r="HMD137" s="7"/>
      <c r="HME137" s="7"/>
      <c r="HMF137" s="7"/>
      <c r="HMG137" s="7"/>
      <c r="HMH137" s="7"/>
      <c r="HMI137" s="7"/>
      <c r="HMJ137" s="7"/>
      <c r="HMK137" s="7"/>
      <c r="HML137" s="7"/>
      <c r="HMM137" s="7"/>
      <c r="HMN137" s="7"/>
      <c r="HMO137" s="7"/>
      <c r="HMP137" s="7"/>
      <c r="HMQ137" s="7"/>
      <c r="HMR137" s="7"/>
      <c r="HMS137" s="7"/>
      <c r="HMT137" s="7"/>
      <c r="HMU137" s="7"/>
      <c r="HMV137" s="7"/>
      <c r="HMW137" s="7"/>
      <c r="HMX137" s="7"/>
      <c r="HMY137" s="7"/>
      <c r="HMZ137" s="7"/>
      <c r="HNA137" s="7"/>
      <c r="HNB137" s="7"/>
      <c r="HNC137" s="7"/>
      <c r="HND137" s="7"/>
      <c r="HNE137" s="7"/>
      <c r="HNF137" s="7"/>
      <c r="HNG137" s="7"/>
      <c r="HNH137" s="7"/>
      <c r="HNI137" s="7"/>
      <c r="HNJ137" s="7"/>
      <c r="HNK137" s="7"/>
      <c r="HNL137" s="7"/>
      <c r="HNM137" s="7"/>
      <c r="HNN137" s="7"/>
      <c r="HNO137" s="7"/>
      <c r="HNP137" s="7"/>
      <c r="HNQ137" s="7"/>
      <c r="HNR137" s="7"/>
      <c r="HNS137" s="7"/>
      <c r="HNT137" s="7"/>
      <c r="HNU137" s="7"/>
      <c r="HNV137" s="7"/>
      <c r="HNW137" s="7"/>
      <c r="HNX137" s="7"/>
      <c r="HNY137" s="7"/>
      <c r="HNZ137" s="7"/>
      <c r="HOA137" s="7"/>
      <c r="HOB137" s="7"/>
      <c r="HOC137" s="7"/>
      <c r="HOD137" s="7"/>
      <c r="HOE137" s="7"/>
      <c r="HOF137" s="7"/>
      <c r="HOG137" s="7"/>
      <c r="HOH137" s="7"/>
      <c r="HOI137" s="7"/>
      <c r="HOJ137" s="7"/>
      <c r="HOK137" s="7"/>
      <c r="HOL137" s="7"/>
      <c r="HOM137" s="7"/>
      <c r="HON137" s="7"/>
      <c r="HOO137" s="7"/>
      <c r="HOP137" s="7"/>
      <c r="HOQ137" s="7"/>
      <c r="HOR137" s="7"/>
      <c r="HOS137" s="7"/>
      <c r="HOT137" s="7"/>
      <c r="HOU137" s="7"/>
      <c r="HOV137" s="7"/>
      <c r="HOW137" s="7"/>
      <c r="HOX137" s="7"/>
      <c r="HOY137" s="7"/>
      <c r="HOZ137" s="7"/>
      <c r="HPA137" s="7"/>
      <c r="HPB137" s="7"/>
      <c r="HPC137" s="7"/>
      <c r="HPD137" s="7"/>
      <c r="HPE137" s="7"/>
      <c r="HPF137" s="7"/>
      <c r="HPG137" s="7"/>
      <c r="HPH137" s="7"/>
      <c r="HPI137" s="7"/>
      <c r="HPJ137" s="7"/>
      <c r="HPK137" s="7"/>
      <c r="HPL137" s="7"/>
      <c r="HPM137" s="7"/>
      <c r="HPN137" s="7"/>
      <c r="HPO137" s="7"/>
      <c r="HPP137" s="7"/>
      <c r="HPQ137" s="7"/>
      <c r="HPR137" s="7"/>
      <c r="HPS137" s="7"/>
      <c r="HPT137" s="7"/>
      <c r="HPU137" s="7"/>
      <c r="HPV137" s="7"/>
      <c r="HPW137" s="7"/>
      <c r="HPX137" s="7"/>
      <c r="HPY137" s="7"/>
      <c r="HPZ137" s="7"/>
      <c r="HQA137" s="7"/>
      <c r="HQB137" s="7"/>
      <c r="HQC137" s="7"/>
      <c r="HQD137" s="7"/>
      <c r="HQE137" s="7"/>
      <c r="HQF137" s="7"/>
      <c r="HQG137" s="7"/>
      <c r="HQH137" s="7"/>
      <c r="HQI137" s="7"/>
      <c r="HQJ137" s="7"/>
      <c r="HQK137" s="7"/>
      <c r="HQL137" s="7"/>
      <c r="HQM137" s="7"/>
      <c r="HQN137" s="7"/>
      <c r="HQO137" s="7"/>
      <c r="HQP137" s="7"/>
      <c r="HQQ137" s="7"/>
      <c r="HQR137" s="7"/>
      <c r="HQS137" s="7"/>
      <c r="HQT137" s="7"/>
      <c r="HQU137" s="7"/>
      <c r="HQV137" s="7"/>
      <c r="HQW137" s="7"/>
      <c r="HQX137" s="7"/>
      <c r="HQY137" s="7"/>
      <c r="HQZ137" s="7"/>
      <c r="HRA137" s="7"/>
      <c r="HRB137" s="7"/>
      <c r="HRC137" s="7"/>
      <c r="HRD137" s="7"/>
      <c r="HRE137" s="7"/>
      <c r="HRF137" s="7"/>
      <c r="HRG137" s="7"/>
      <c r="HRH137" s="7"/>
      <c r="HRI137" s="7"/>
      <c r="HRJ137" s="7"/>
      <c r="HRK137" s="7"/>
      <c r="HRL137" s="7"/>
      <c r="HRM137" s="7"/>
      <c r="HRN137" s="7"/>
      <c r="HRO137" s="7"/>
      <c r="HRP137" s="7"/>
      <c r="HRQ137" s="7"/>
      <c r="HRR137" s="7"/>
      <c r="HRS137" s="7"/>
      <c r="HRT137" s="7"/>
      <c r="HRU137" s="7"/>
      <c r="HRV137" s="7"/>
      <c r="HRW137" s="7"/>
      <c r="HRX137" s="7"/>
      <c r="HRY137" s="7"/>
      <c r="HRZ137" s="7"/>
      <c r="HSA137" s="7"/>
      <c r="HSB137" s="7"/>
      <c r="HSC137" s="7"/>
      <c r="HSD137" s="7"/>
      <c r="HSE137" s="7"/>
      <c r="HSF137" s="7"/>
      <c r="HSG137" s="7"/>
      <c r="HSH137" s="7"/>
      <c r="HSI137" s="7"/>
      <c r="HSJ137" s="7"/>
      <c r="HSK137" s="7"/>
      <c r="HSL137" s="7"/>
      <c r="HSM137" s="7"/>
      <c r="HSN137" s="7"/>
      <c r="HSO137" s="7"/>
      <c r="HSP137" s="7"/>
      <c r="HSQ137" s="7"/>
      <c r="HSR137" s="7"/>
      <c r="HSS137" s="7"/>
      <c r="HST137" s="7"/>
      <c r="HSU137" s="7"/>
      <c r="HSV137" s="7"/>
      <c r="HSW137" s="7"/>
      <c r="HSX137" s="7"/>
      <c r="HSY137" s="7"/>
      <c r="HSZ137" s="7"/>
      <c r="HTA137" s="7"/>
      <c r="HTB137" s="7"/>
      <c r="HTC137" s="7"/>
      <c r="HTD137" s="7"/>
      <c r="HTE137" s="7"/>
      <c r="HTF137" s="7"/>
      <c r="HTG137" s="7"/>
      <c r="HTH137" s="7"/>
      <c r="HTI137" s="7"/>
      <c r="HTJ137" s="7"/>
      <c r="HTK137" s="7"/>
      <c r="HTL137" s="7"/>
      <c r="HTM137" s="7"/>
      <c r="HTN137" s="7"/>
      <c r="HTO137" s="7"/>
      <c r="HTP137" s="7"/>
      <c r="HTQ137" s="7"/>
      <c r="HTR137" s="7"/>
      <c r="HTS137" s="7"/>
      <c r="HTT137" s="7"/>
      <c r="HTU137" s="7"/>
      <c r="HTV137" s="7"/>
      <c r="HTW137" s="7"/>
      <c r="HTX137" s="7"/>
      <c r="HTY137" s="7"/>
      <c r="HTZ137" s="7"/>
      <c r="HUA137" s="7"/>
      <c r="HUB137" s="7"/>
      <c r="HUC137" s="7"/>
      <c r="HUD137" s="7"/>
      <c r="HUE137" s="7"/>
      <c r="HUF137" s="7"/>
      <c r="HUG137" s="7"/>
      <c r="HUH137" s="7"/>
      <c r="HUI137" s="7"/>
      <c r="HUJ137" s="7"/>
      <c r="HUK137" s="7"/>
      <c r="HUL137" s="7"/>
      <c r="HUM137" s="7"/>
      <c r="HUN137" s="7"/>
      <c r="HUO137" s="7"/>
      <c r="HUP137" s="7"/>
      <c r="HUQ137" s="7"/>
      <c r="HUR137" s="7"/>
      <c r="HUS137" s="7"/>
      <c r="HUT137" s="7"/>
      <c r="HUU137" s="7"/>
      <c r="HUV137" s="7"/>
      <c r="HUW137" s="7"/>
      <c r="HUX137" s="7"/>
      <c r="HUY137" s="7"/>
      <c r="HUZ137" s="7"/>
      <c r="HVA137" s="7"/>
      <c r="HVB137" s="7"/>
      <c r="HVC137" s="7"/>
      <c r="HVD137" s="7"/>
      <c r="HVE137" s="7"/>
      <c r="HVF137" s="7"/>
      <c r="HVG137" s="7"/>
      <c r="HVH137" s="7"/>
      <c r="HVI137" s="7"/>
      <c r="HVJ137" s="7"/>
      <c r="HVK137" s="7"/>
      <c r="HVL137" s="7"/>
      <c r="HVM137" s="7"/>
      <c r="HVN137" s="7"/>
      <c r="HVO137" s="7"/>
      <c r="HVP137" s="7"/>
      <c r="HVQ137" s="7"/>
      <c r="HVR137" s="7"/>
      <c r="HVS137" s="7"/>
      <c r="HVT137" s="7"/>
      <c r="HVU137" s="7"/>
      <c r="HVV137" s="7"/>
      <c r="HVW137" s="7"/>
      <c r="HVX137" s="7"/>
      <c r="HVY137" s="7"/>
      <c r="HVZ137" s="7"/>
      <c r="HWA137" s="7"/>
      <c r="HWB137" s="7"/>
      <c r="HWC137" s="7"/>
      <c r="HWD137" s="7"/>
      <c r="HWE137" s="7"/>
      <c r="HWF137" s="7"/>
      <c r="HWG137" s="7"/>
      <c r="HWH137" s="7"/>
      <c r="HWI137" s="7"/>
      <c r="HWJ137" s="7"/>
      <c r="HWK137" s="7"/>
      <c r="HWL137" s="7"/>
      <c r="HWM137" s="7"/>
      <c r="HWN137" s="7"/>
      <c r="HWO137" s="7"/>
      <c r="HWP137" s="7"/>
      <c r="HWQ137" s="7"/>
      <c r="HWR137" s="7"/>
      <c r="HWS137" s="7"/>
      <c r="HWT137" s="7"/>
      <c r="HWU137" s="7"/>
      <c r="HWV137" s="7"/>
      <c r="HWW137" s="7"/>
      <c r="HWX137" s="7"/>
      <c r="HWY137" s="7"/>
      <c r="HWZ137" s="7"/>
      <c r="HXA137" s="7"/>
      <c r="HXB137" s="7"/>
      <c r="HXC137" s="7"/>
      <c r="HXD137" s="7"/>
      <c r="HXE137" s="7"/>
      <c r="HXF137" s="7"/>
      <c r="HXG137" s="7"/>
      <c r="HXH137" s="7"/>
      <c r="HXI137" s="7"/>
      <c r="HXJ137" s="7"/>
      <c r="HXK137" s="7"/>
      <c r="HXL137" s="7"/>
      <c r="HXM137" s="7"/>
      <c r="HXN137" s="7"/>
      <c r="HXO137" s="7"/>
      <c r="HXP137" s="7"/>
      <c r="HXQ137" s="7"/>
      <c r="HXR137" s="7"/>
      <c r="HXS137" s="7"/>
      <c r="HXT137" s="7"/>
      <c r="HXU137" s="7"/>
      <c r="HXV137" s="7"/>
      <c r="HXW137" s="7"/>
      <c r="HXX137" s="7"/>
      <c r="HXY137" s="7"/>
      <c r="HXZ137" s="7"/>
      <c r="HYA137" s="7"/>
      <c r="HYB137" s="7"/>
      <c r="HYC137" s="7"/>
      <c r="HYD137" s="7"/>
      <c r="HYE137" s="7"/>
      <c r="HYF137" s="7"/>
      <c r="HYG137" s="7"/>
      <c r="HYH137" s="7"/>
      <c r="HYI137" s="7"/>
      <c r="HYJ137" s="7"/>
      <c r="HYK137" s="7"/>
      <c r="HYL137" s="7"/>
      <c r="HYM137" s="7"/>
      <c r="HYN137" s="7"/>
      <c r="HYO137" s="7"/>
      <c r="HYP137" s="7"/>
      <c r="HYQ137" s="7"/>
      <c r="HYR137" s="7"/>
      <c r="HYS137" s="7"/>
      <c r="HYT137" s="7"/>
      <c r="HYU137" s="7"/>
      <c r="HYV137" s="7"/>
      <c r="HYW137" s="7"/>
      <c r="HYX137" s="7"/>
      <c r="HYY137" s="7"/>
      <c r="HYZ137" s="7"/>
      <c r="HZA137" s="7"/>
      <c r="HZB137" s="7"/>
      <c r="HZC137" s="7"/>
      <c r="HZD137" s="7"/>
      <c r="HZE137" s="7"/>
      <c r="HZF137" s="7"/>
      <c r="HZG137" s="7"/>
      <c r="HZH137" s="7"/>
      <c r="HZI137" s="7"/>
      <c r="HZJ137" s="7"/>
      <c r="HZK137" s="7"/>
      <c r="HZL137" s="7"/>
      <c r="HZM137" s="7"/>
      <c r="HZN137" s="7"/>
      <c r="HZO137" s="7"/>
      <c r="HZP137" s="7"/>
      <c r="HZQ137" s="7"/>
      <c r="HZR137" s="7"/>
      <c r="HZS137" s="7"/>
      <c r="HZT137" s="7"/>
      <c r="HZU137" s="7"/>
      <c r="HZV137" s="7"/>
      <c r="HZW137" s="7"/>
      <c r="HZX137" s="7"/>
      <c r="HZY137" s="7"/>
      <c r="HZZ137" s="7"/>
      <c r="IAA137" s="7"/>
      <c r="IAB137" s="7"/>
      <c r="IAC137" s="7"/>
      <c r="IAD137" s="7"/>
      <c r="IAE137" s="7"/>
      <c r="IAF137" s="7"/>
      <c r="IAG137" s="7"/>
      <c r="IAH137" s="7"/>
      <c r="IAI137" s="7"/>
      <c r="IAJ137" s="7"/>
      <c r="IAK137" s="7"/>
      <c r="IAL137" s="7"/>
      <c r="IAM137" s="7"/>
      <c r="IAN137" s="7"/>
      <c r="IAO137" s="7"/>
      <c r="IAP137" s="7"/>
      <c r="IAQ137" s="7"/>
      <c r="IAR137" s="7"/>
      <c r="IAS137" s="7"/>
      <c r="IAT137" s="7"/>
      <c r="IAU137" s="7"/>
      <c r="IAV137" s="7"/>
      <c r="IAW137" s="7"/>
      <c r="IAX137" s="7"/>
      <c r="IAY137" s="7"/>
      <c r="IAZ137" s="7"/>
      <c r="IBA137" s="7"/>
      <c r="IBB137" s="7"/>
      <c r="IBC137" s="7"/>
      <c r="IBD137" s="7"/>
      <c r="IBE137" s="7"/>
      <c r="IBF137" s="7"/>
      <c r="IBG137" s="7"/>
      <c r="IBH137" s="7"/>
      <c r="IBI137" s="7"/>
      <c r="IBJ137" s="7"/>
      <c r="IBK137" s="7"/>
      <c r="IBL137" s="7"/>
      <c r="IBM137" s="7"/>
      <c r="IBN137" s="7"/>
      <c r="IBO137" s="7"/>
      <c r="IBP137" s="7"/>
      <c r="IBQ137" s="7"/>
      <c r="IBR137" s="7"/>
      <c r="IBS137" s="7"/>
      <c r="IBT137" s="7"/>
      <c r="IBU137" s="7"/>
      <c r="IBV137" s="7"/>
      <c r="IBW137" s="7"/>
      <c r="IBX137" s="7"/>
      <c r="IBY137" s="7"/>
      <c r="IBZ137" s="7"/>
      <c r="ICA137" s="7"/>
      <c r="ICB137" s="7"/>
      <c r="ICC137" s="7"/>
      <c r="ICD137" s="7"/>
      <c r="ICE137" s="7"/>
      <c r="ICF137" s="7"/>
      <c r="ICG137" s="7"/>
      <c r="ICH137" s="7"/>
      <c r="ICI137" s="7"/>
      <c r="ICJ137" s="7"/>
      <c r="ICK137" s="7"/>
      <c r="ICL137" s="7"/>
      <c r="ICM137" s="7"/>
      <c r="ICN137" s="7"/>
      <c r="ICO137" s="7"/>
      <c r="ICP137" s="7"/>
      <c r="ICQ137" s="7"/>
      <c r="ICR137" s="7"/>
      <c r="ICS137" s="7"/>
      <c r="ICT137" s="7"/>
      <c r="ICU137" s="7"/>
      <c r="ICV137" s="7"/>
      <c r="ICW137" s="7"/>
      <c r="ICX137" s="7"/>
      <c r="ICY137" s="7"/>
      <c r="ICZ137" s="7"/>
      <c r="IDA137" s="7"/>
      <c r="IDB137" s="7"/>
      <c r="IDC137" s="7"/>
      <c r="IDD137" s="7"/>
      <c r="IDE137" s="7"/>
      <c r="IDF137" s="7"/>
      <c r="IDG137" s="7"/>
      <c r="IDH137" s="7"/>
      <c r="IDI137" s="7"/>
      <c r="IDJ137" s="7"/>
      <c r="IDK137" s="7"/>
      <c r="IDL137" s="7"/>
      <c r="IDM137" s="7"/>
      <c r="IDN137" s="7"/>
      <c r="IDO137" s="7"/>
      <c r="IDP137" s="7"/>
      <c r="IDQ137" s="7"/>
      <c r="IDR137" s="7"/>
      <c r="IDS137" s="7"/>
      <c r="IDT137" s="7"/>
      <c r="IDU137" s="7"/>
      <c r="IDV137" s="7"/>
      <c r="IDW137" s="7"/>
      <c r="IDX137" s="7"/>
      <c r="IDY137" s="7"/>
      <c r="IDZ137" s="7"/>
      <c r="IEA137" s="7"/>
      <c r="IEB137" s="7"/>
      <c r="IEC137" s="7"/>
      <c r="IED137" s="7"/>
      <c r="IEE137" s="7"/>
      <c r="IEF137" s="7"/>
      <c r="IEG137" s="7"/>
      <c r="IEH137" s="7"/>
      <c r="IEI137" s="7"/>
      <c r="IEJ137" s="7"/>
      <c r="IEK137" s="7"/>
      <c r="IEL137" s="7"/>
      <c r="IEM137" s="7"/>
      <c r="IEN137" s="7"/>
      <c r="IEO137" s="7"/>
      <c r="IEP137" s="7"/>
      <c r="IEQ137" s="7"/>
      <c r="IER137" s="7"/>
      <c r="IES137" s="7"/>
      <c r="IET137" s="7"/>
      <c r="IEU137" s="7"/>
      <c r="IEV137" s="7"/>
      <c r="IEW137" s="7"/>
      <c r="IEX137" s="7"/>
      <c r="IEY137" s="7"/>
      <c r="IEZ137" s="7"/>
      <c r="IFA137" s="7"/>
      <c r="IFB137" s="7"/>
      <c r="IFC137" s="7"/>
      <c r="IFD137" s="7"/>
      <c r="IFE137" s="7"/>
      <c r="IFF137" s="7"/>
      <c r="IFG137" s="7"/>
      <c r="IFH137" s="7"/>
      <c r="IFI137" s="7"/>
      <c r="IFJ137" s="7"/>
      <c r="IFK137" s="7"/>
      <c r="IFL137" s="7"/>
      <c r="IFM137" s="7"/>
      <c r="IFN137" s="7"/>
      <c r="IFO137" s="7"/>
      <c r="IFP137" s="7"/>
      <c r="IFQ137" s="7"/>
      <c r="IFR137" s="7"/>
      <c r="IFS137" s="7"/>
      <c r="IFT137" s="7"/>
      <c r="IFU137" s="7"/>
      <c r="IFV137" s="7"/>
      <c r="IFW137" s="7"/>
      <c r="IFX137" s="7"/>
      <c r="IFY137" s="7"/>
      <c r="IFZ137" s="7"/>
      <c r="IGA137" s="7"/>
      <c r="IGB137" s="7"/>
      <c r="IGC137" s="7"/>
      <c r="IGD137" s="7"/>
      <c r="IGE137" s="7"/>
      <c r="IGF137" s="7"/>
      <c r="IGG137" s="7"/>
      <c r="IGH137" s="7"/>
      <c r="IGI137" s="7"/>
      <c r="IGJ137" s="7"/>
      <c r="IGK137" s="7"/>
      <c r="IGL137" s="7"/>
      <c r="IGM137" s="7"/>
      <c r="IGN137" s="7"/>
      <c r="IGO137" s="7"/>
      <c r="IGP137" s="7"/>
      <c r="IGQ137" s="7"/>
      <c r="IGR137" s="7"/>
      <c r="IGS137" s="7"/>
      <c r="IGT137" s="7"/>
      <c r="IGU137" s="7"/>
      <c r="IGV137" s="7"/>
      <c r="IGW137" s="7"/>
      <c r="IGX137" s="7"/>
      <c r="IGY137" s="7"/>
      <c r="IGZ137" s="7"/>
      <c r="IHA137" s="7"/>
      <c r="IHB137" s="7"/>
      <c r="IHC137" s="7"/>
      <c r="IHD137" s="7"/>
      <c r="IHE137" s="7"/>
      <c r="IHF137" s="7"/>
      <c r="IHG137" s="7"/>
      <c r="IHH137" s="7"/>
      <c r="IHI137" s="7"/>
      <c r="IHJ137" s="7"/>
      <c r="IHK137" s="7"/>
      <c r="IHL137" s="7"/>
      <c r="IHM137" s="7"/>
      <c r="IHN137" s="7"/>
      <c r="IHO137" s="7"/>
      <c r="IHP137" s="7"/>
      <c r="IHQ137" s="7"/>
      <c r="IHR137" s="7"/>
      <c r="IHS137" s="7"/>
      <c r="IHT137" s="7"/>
      <c r="IHU137" s="7"/>
      <c r="IHV137" s="7"/>
      <c r="IHW137" s="7"/>
      <c r="IHX137" s="7"/>
      <c r="IHY137" s="7"/>
      <c r="IHZ137" s="7"/>
      <c r="IIA137" s="7"/>
      <c r="IIB137" s="7"/>
      <c r="IIC137" s="7"/>
      <c r="IID137" s="7"/>
      <c r="IIE137" s="7"/>
      <c r="IIF137" s="7"/>
      <c r="IIG137" s="7"/>
      <c r="IIH137" s="7"/>
      <c r="III137" s="7"/>
      <c r="IIJ137" s="7"/>
      <c r="IIK137" s="7"/>
      <c r="IIL137" s="7"/>
      <c r="IIM137" s="7"/>
      <c r="IIN137" s="7"/>
      <c r="IIO137" s="7"/>
      <c r="IIP137" s="7"/>
      <c r="IIQ137" s="7"/>
      <c r="IIR137" s="7"/>
      <c r="IIS137" s="7"/>
      <c r="IIT137" s="7"/>
      <c r="IIU137" s="7"/>
      <c r="IIV137" s="7"/>
      <c r="IIW137" s="7"/>
      <c r="IIX137" s="7"/>
      <c r="IIY137" s="7"/>
      <c r="IIZ137" s="7"/>
      <c r="IJA137" s="7"/>
      <c r="IJB137" s="7"/>
      <c r="IJC137" s="7"/>
      <c r="IJD137" s="7"/>
      <c r="IJE137" s="7"/>
      <c r="IJF137" s="7"/>
      <c r="IJG137" s="7"/>
      <c r="IJH137" s="7"/>
      <c r="IJI137" s="7"/>
      <c r="IJJ137" s="7"/>
      <c r="IJK137" s="7"/>
      <c r="IJL137" s="7"/>
      <c r="IJM137" s="7"/>
      <c r="IJN137" s="7"/>
      <c r="IJO137" s="7"/>
      <c r="IJP137" s="7"/>
      <c r="IJQ137" s="7"/>
      <c r="IJR137" s="7"/>
      <c r="IJS137" s="7"/>
      <c r="IJT137" s="7"/>
      <c r="IJU137" s="7"/>
      <c r="IJV137" s="7"/>
      <c r="IJW137" s="7"/>
      <c r="IJX137" s="7"/>
      <c r="IJY137" s="7"/>
      <c r="IJZ137" s="7"/>
      <c r="IKA137" s="7"/>
      <c r="IKB137" s="7"/>
      <c r="IKC137" s="7"/>
      <c r="IKD137" s="7"/>
      <c r="IKE137" s="7"/>
      <c r="IKF137" s="7"/>
      <c r="IKG137" s="7"/>
      <c r="IKH137" s="7"/>
      <c r="IKI137" s="7"/>
      <c r="IKJ137" s="7"/>
      <c r="IKK137" s="7"/>
      <c r="IKL137" s="7"/>
      <c r="IKM137" s="7"/>
      <c r="IKN137" s="7"/>
      <c r="IKO137" s="7"/>
      <c r="IKP137" s="7"/>
      <c r="IKQ137" s="7"/>
      <c r="IKR137" s="7"/>
      <c r="IKS137" s="7"/>
      <c r="IKT137" s="7"/>
      <c r="IKU137" s="7"/>
      <c r="IKV137" s="7"/>
      <c r="IKW137" s="7"/>
      <c r="IKX137" s="7"/>
      <c r="IKY137" s="7"/>
      <c r="IKZ137" s="7"/>
      <c r="ILA137" s="7"/>
      <c r="ILB137" s="7"/>
      <c r="ILC137" s="7"/>
      <c r="ILD137" s="7"/>
      <c r="ILE137" s="7"/>
      <c r="ILF137" s="7"/>
      <c r="ILG137" s="7"/>
      <c r="ILH137" s="7"/>
      <c r="ILI137" s="7"/>
      <c r="ILJ137" s="7"/>
      <c r="ILK137" s="7"/>
      <c r="ILL137" s="7"/>
      <c r="ILM137" s="7"/>
      <c r="ILN137" s="7"/>
      <c r="ILO137" s="7"/>
      <c r="ILP137" s="7"/>
      <c r="ILQ137" s="7"/>
      <c r="ILR137" s="7"/>
      <c r="ILS137" s="7"/>
      <c r="ILT137" s="7"/>
      <c r="ILU137" s="7"/>
      <c r="ILV137" s="7"/>
      <c r="ILW137" s="7"/>
      <c r="ILX137" s="7"/>
      <c r="ILY137" s="7"/>
      <c r="ILZ137" s="7"/>
      <c r="IMA137" s="7"/>
      <c r="IMB137" s="7"/>
      <c r="IMC137" s="7"/>
      <c r="IMD137" s="7"/>
      <c r="IME137" s="7"/>
      <c r="IMF137" s="7"/>
      <c r="IMG137" s="7"/>
      <c r="IMH137" s="7"/>
      <c r="IMI137" s="7"/>
      <c r="IMJ137" s="7"/>
      <c r="IMK137" s="7"/>
      <c r="IML137" s="7"/>
      <c r="IMM137" s="7"/>
      <c r="IMN137" s="7"/>
      <c r="IMO137" s="7"/>
      <c r="IMP137" s="7"/>
      <c r="IMQ137" s="7"/>
      <c r="IMR137" s="7"/>
      <c r="IMS137" s="7"/>
      <c r="IMT137" s="7"/>
      <c r="IMU137" s="7"/>
      <c r="IMV137" s="7"/>
      <c r="IMW137" s="7"/>
      <c r="IMX137" s="7"/>
      <c r="IMY137" s="7"/>
      <c r="IMZ137" s="7"/>
      <c r="INA137" s="7"/>
      <c r="INB137" s="7"/>
      <c r="INC137" s="7"/>
      <c r="IND137" s="7"/>
      <c r="INE137" s="7"/>
      <c r="INF137" s="7"/>
      <c r="ING137" s="7"/>
      <c r="INH137" s="7"/>
      <c r="INI137" s="7"/>
      <c r="INJ137" s="7"/>
      <c r="INK137" s="7"/>
      <c r="INL137" s="7"/>
      <c r="INM137" s="7"/>
      <c r="INN137" s="7"/>
      <c r="INO137" s="7"/>
      <c r="INP137" s="7"/>
      <c r="INQ137" s="7"/>
      <c r="INR137" s="7"/>
      <c r="INS137" s="7"/>
      <c r="INT137" s="7"/>
      <c r="INU137" s="7"/>
      <c r="INV137" s="7"/>
      <c r="INW137" s="7"/>
      <c r="INX137" s="7"/>
      <c r="INY137" s="7"/>
      <c r="INZ137" s="7"/>
      <c r="IOA137" s="7"/>
      <c r="IOB137" s="7"/>
      <c r="IOC137" s="7"/>
      <c r="IOD137" s="7"/>
      <c r="IOE137" s="7"/>
      <c r="IOF137" s="7"/>
      <c r="IOG137" s="7"/>
      <c r="IOH137" s="7"/>
      <c r="IOI137" s="7"/>
      <c r="IOJ137" s="7"/>
      <c r="IOK137" s="7"/>
      <c r="IOL137" s="7"/>
      <c r="IOM137" s="7"/>
      <c r="ION137" s="7"/>
      <c r="IOO137" s="7"/>
      <c r="IOP137" s="7"/>
      <c r="IOQ137" s="7"/>
      <c r="IOR137" s="7"/>
      <c r="IOS137" s="7"/>
      <c r="IOT137" s="7"/>
      <c r="IOU137" s="7"/>
      <c r="IOV137" s="7"/>
      <c r="IOW137" s="7"/>
      <c r="IOX137" s="7"/>
      <c r="IOY137" s="7"/>
      <c r="IOZ137" s="7"/>
      <c r="IPA137" s="7"/>
      <c r="IPB137" s="7"/>
      <c r="IPC137" s="7"/>
      <c r="IPD137" s="7"/>
      <c r="IPE137" s="7"/>
      <c r="IPF137" s="7"/>
      <c r="IPG137" s="7"/>
      <c r="IPH137" s="7"/>
      <c r="IPI137" s="7"/>
      <c r="IPJ137" s="7"/>
      <c r="IPK137" s="7"/>
      <c r="IPL137" s="7"/>
      <c r="IPM137" s="7"/>
      <c r="IPN137" s="7"/>
      <c r="IPO137" s="7"/>
      <c r="IPP137" s="7"/>
      <c r="IPQ137" s="7"/>
      <c r="IPR137" s="7"/>
      <c r="IPS137" s="7"/>
      <c r="IPT137" s="7"/>
      <c r="IPU137" s="7"/>
      <c r="IPV137" s="7"/>
      <c r="IPW137" s="7"/>
      <c r="IPX137" s="7"/>
      <c r="IPY137" s="7"/>
      <c r="IPZ137" s="7"/>
      <c r="IQA137" s="7"/>
      <c r="IQB137" s="7"/>
      <c r="IQC137" s="7"/>
      <c r="IQD137" s="7"/>
      <c r="IQE137" s="7"/>
      <c r="IQF137" s="7"/>
      <c r="IQG137" s="7"/>
      <c r="IQH137" s="7"/>
      <c r="IQI137" s="7"/>
      <c r="IQJ137" s="7"/>
      <c r="IQK137" s="7"/>
      <c r="IQL137" s="7"/>
      <c r="IQM137" s="7"/>
      <c r="IQN137" s="7"/>
      <c r="IQO137" s="7"/>
      <c r="IQP137" s="7"/>
      <c r="IQQ137" s="7"/>
      <c r="IQR137" s="7"/>
      <c r="IQS137" s="7"/>
      <c r="IQT137" s="7"/>
      <c r="IQU137" s="7"/>
      <c r="IQV137" s="7"/>
      <c r="IQW137" s="7"/>
      <c r="IQX137" s="7"/>
      <c r="IQY137" s="7"/>
      <c r="IQZ137" s="7"/>
      <c r="IRA137" s="7"/>
      <c r="IRB137" s="7"/>
      <c r="IRC137" s="7"/>
      <c r="IRD137" s="7"/>
      <c r="IRE137" s="7"/>
      <c r="IRF137" s="7"/>
      <c r="IRG137" s="7"/>
      <c r="IRH137" s="7"/>
      <c r="IRI137" s="7"/>
      <c r="IRJ137" s="7"/>
      <c r="IRK137" s="7"/>
      <c r="IRL137" s="7"/>
      <c r="IRM137" s="7"/>
      <c r="IRN137" s="7"/>
      <c r="IRO137" s="7"/>
      <c r="IRP137" s="7"/>
      <c r="IRQ137" s="7"/>
      <c r="IRR137" s="7"/>
      <c r="IRS137" s="7"/>
      <c r="IRT137" s="7"/>
      <c r="IRU137" s="7"/>
      <c r="IRV137" s="7"/>
      <c r="IRW137" s="7"/>
      <c r="IRX137" s="7"/>
      <c r="IRY137" s="7"/>
      <c r="IRZ137" s="7"/>
      <c r="ISA137" s="7"/>
      <c r="ISB137" s="7"/>
      <c r="ISC137" s="7"/>
      <c r="ISD137" s="7"/>
      <c r="ISE137" s="7"/>
      <c r="ISF137" s="7"/>
      <c r="ISG137" s="7"/>
      <c r="ISH137" s="7"/>
      <c r="ISI137" s="7"/>
      <c r="ISJ137" s="7"/>
      <c r="ISK137" s="7"/>
      <c r="ISL137" s="7"/>
      <c r="ISM137" s="7"/>
      <c r="ISN137" s="7"/>
      <c r="ISO137" s="7"/>
      <c r="ISP137" s="7"/>
      <c r="ISQ137" s="7"/>
      <c r="ISR137" s="7"/>
      <c r="ISS137" s="7"/>
      <c r="IST137" s="7"/>
      <c r="ISU137" s="7"/>
      <c r="ISV137" s="7"/>
      <c r="ISW137" s="7"/>
      <c r="ISX137" s="7"/>
      <c r="ISY137" s="7"/>
      <c r="ISZ137" s="7"/>
      <c r="ITA137" s="7"/>
      <c r="ITB137" s="7"/>
      <c r="ITC137" s="7"/>
      <c r="ITD137" s="7"/>
      <c r="ITE137" s="7"/>
      <c r="ITF137" s="7"/>
      <c r="ITG137" s="7"/>
      <c r="ITH137" s="7"/>
      <c r="ITI137" s="7"/>
      <c r="ITJ137" s="7"/>
      <c r="ITK137" s="7"/>
      <c r="ITL137" s="7"/>
      <c r="ITM137" s="7"/>
      <c r="ITN137" s="7"/>
      <c r="ITO137" s="7"/>
      <c r="ITP137" s="7"/>
      <c r="ITQ137" s="7"/>
      <c r="ITR137" s="7"/>
      <c r="ITS137" s="7"/>
      <c r="ITT137" s="7"/>
      <c r="ITU137" s="7"/>
      <c r="ITV137" s="7"/>
      <c r="ITW137" s="7"/>
      <c r="ITX137" s="7"/>
      <c r="ITY137" s="7"/>
      <c r="ITZ137" s="7"/>
      <c r="IUA137" s="7"/>
      <c r="IUB137" s="7"/>
      <c r="IUC137" s="7"/>
      <c r="IUD137" s="7"/>
      <c r="IUE137" s="7"/>
      <c r="IUF137" s="7"/>
      <c r="IUG137" s="7"/>
      <c r="IUH137" s="7"/>
      <c r="IUI137" s="7"/>
      <c r="IUJ137" s="7"/>
      <c r="IUK137" s="7"/>
      <c r="IUL137" s="7"/>
      <c r="IUM137" s="7"/>
      <c r="IUN137" s="7"/>
      <c r="IUO137" s="7"/>
      <c r="IUP137" s="7"/>
      <c r="IUQ137" s="7"/>
      <c r="IUR137" s="7"/>
      <c r="IUS137" s="7"/>
      <c r="IUT137" s="7"/>
      <c r="IUU137" s="7"/>
      <c r="IUV137" s="7"/>
      <c r="IUW137" s="7"/>
      <c r="IUX137" s="7"/>
      <c r="IUY137" s="7"/>
      <c r="IUZ137" s="7"/>
      <c r="IVA137" s="7"/>
      <c r="IVB137" s="7"/>
      <c r="IVC137" s="7"/>
      <c r="IVD137" s="7"/>
      <c r="IVE137" s="7"/>
      <c r="IVF137" s="7"/>
      <c r="IVG137" s="7"/>
      <c r="IVH137" s="7"/>
      <c r="IVI137" s="7"/>
      <c r="IVJ137" s="7"/>
      <c r="IVK137" s="7"/>
      <c r="IVL137" s="7"/>
      <c r="IVM137" s="7"/>
      <c r="IVN137" s="7"/>
      <c r="IVO137" s="7"/>
      <c r="IVP137" s="7"/>
      <c r="IVQ137" s="7"/>
      <c r="IVR137" s="7"/>
      <c r="IVS137" s="7"/>
      <c r="IVT137" s="7"/>
      <c r="IVU137" s="7"/>
      <c r="IVV137" s="7"/>
      <c r="IVW137" s="7"/>
      <c r="IVX137" s="7"/>
      <c r="IVY137" s="7"/>
      <c r="IVZ137" s="7"/>
      <c r="IWA137" s="7"/>
      <c r="IWB137" s="7"/>
      <c r="IWC137" s="7"/>
      <c r="IWD137" s="7"/>
      <c r="IWE137" s="7"/>
      <c r="IWF137" s="7"/>
      <c r="IWG137" s="7"/>
      <c r="IWH137" s="7"/>
      <c r="IWI137" s="7"/>
      <c r="IWJ137" s="7"/>
      <c r="IWK137" s="7"/>
      <c r="IWL137" s="7"/>
      <c r="IWM137" s="7"/>
      <c r="IWN137" s="7"/>
      <c r="IWO137" s="7"/>
      <c r="IWP137" s="7"/>
      <c r="IWQ137" s="7"/>
      <c r="IWR137" s="7"/>
      <c r="IWS137" s="7"/>
      <c r="IWT137" s="7"/>
      <c r="IWU137" s="7"/>
      <c r="IWV137" s="7"/>
      <c r="IWW137" s="7"/>
      <c r="IWX137" s="7"/>
      <c r="IWY137" s="7"/>
      <c r="IWZ137" s="7"/>
      <c r="IXA137" s="7"/>
      <c r="IXB137" s="7"/>
      <c r="IXC137" s="7"/>
      <c r="IXD137" s="7"/>
      <c r="IXE137" s="7"/>
      <c r="IXF137" s="7"/>
      <c r="IXG137" s="7"/>
      <c r="IXH137" s="7"/>
      <c r="IXI137" s="7"/>
      <c r="IXJ137" s="7"/>
      <c r="IXK137" s="7"/>
      <c r="IXL137" s="7"/>
      <c r="IXM137" s="7"/>
      <c r="IXN137" s="7"/>
      <c r="IXO137" s="7"/>
      <c r="IXP137" s="7"/>
      <c r="IXQ137" s="7"/>
      <c r="IXR137" s="7"/>
      <c r="IXS137" s="7"/>
      <c r="IXT137" s="7"/>
      <c r="IXU137" s="7"/>
      <c r="IXV137" s="7"/>
      <c r="IXW137" s="7"/>
      <c r="IXX137" s="7"/>
      <c r="IXY137" s="7"/>
      <c r="IXZ137" s="7"/>
      <c r="IYA137" s="7"/>
      <c r="IYB137" s="7"/>
      <c r="IYC137" s="7"/>
      <c r="IYD137" s="7"/>
      <c r="IYE137" s="7"/>
      <c r="IYF137" s="7"/>
      <c r="IYG137" s="7"/>
      <c r="IYH137" s="7"/>
      <c r="IYI137" s="7"/>
      <c r="IYJ137" s="7"/>
      <c r="IYK137" s="7"/>
      <c r="IYL137" s="7"/>
      <c r="IYM137" s="7"/>
      <c r="IYN137" s="7"/>
      <c r="IYO137" s="7"/>
      <c r="IYP137" s="7"/>
      <c r="IYQ137" s="7"/>
      <c r="IYR137" s="7"/>
      <c r="IYS137" s="7"/>
      <c r="IYT137" s="7"/>
      <c r="IYU137" s="7"/>
      <c r="IYV137" s="7"/>
      <c r="IYW137" s="7"/>
      <c r="IYX137" s="7"/>
      <c r="IYY137" s="7"/>
      <c r="IYZ137" s="7"/>
      <c r="IZA137" s="7"/>
      <c r="IZB137" s="7"/>
      <c r="IZC137" s="7"/>
      <c r="IZD137" s="7"/>
      <c r="IZE137" s="7"/>
      <c r="IZF137" s="7"/>
      <c r="IZG137" s="7"/>
      <c r="IZH137" s="7"/>
      <c r="IZI137" s="7"/>
      <c r="IZJ137" s="7"/>
      <c r="IZK137" s="7"/>
      <c r="IZL137" s="7"/>
      <c r="IZM137" s="7"/>
      <c r="IZN137" s="7"/>
      <c r="IZO137" s="7"/>
      <c r="IZP137" s="7"/>
      <c r="IZQ137" s="7"/>
      <c r="IZR137" s="7"/>
      <c r="IZS137" s="7"/>
      <c r="IZT137" s="7"/>
      <c r="IZU137" s="7"/>
      <c r="IZV137" s="7"/>
      <c r="IZW137" s="7"/>
      <c r="IZX137" s="7"/>
      <c r="IZY137" s="7"/>
      <c r="IZZ137" s="7"/>
      <c r="JAA137" s="7"/>
      <c r="JAB137" s="7"/>
      <c r="JAC137" s="7"/>
      <c r="JAD137" s="7"/>
      <c r="JAE137" s="7"/>
      <c r="JAF137" s="7"/>
      <c r="JAG137" s="7"/>
      <c r="JAH137" s="7"/>
      <c r="JAI137" s="7"/>
      <c r="JAJ137" s="7"/>
      <c r="JAK137" s="7"/>
      <c r="JAL137" s="7"/>
      <c r="JAM137" s="7"/>
      <c r="JAN137" s="7"/>
      <c r="JAO137" s="7"/>
      <c r="JAP137" s="7"/>
      <c r="JAQ137" s="7"/>
      <c r="JAR137" s="7"/>
      <c r="JAS137" s="7"/>
      <c r="JAT137" s="7"/>
      <c r="JAU137" s="7"/>
      <c r="JAV137" s="7"/>
      <c r="JAW137" s="7"/>
      <c r="JAX137" s="7"/>
      <c r="JAY137" s="7"/>
      <c r="JAZ137" s="7"/>
      <c r="JBA137" s="7"/>
      <c r="JBB137" s="7"/>
      <c r="JBC137" s="7"/>
      <c r="JBD137" s="7"/>
      <c r="JBE137" s="7"/>
      <c r="JBF137" s="7"/>
      <c r="JBG137" s="7"/>
      <c r="JBH137" s="7"/>
      <c r="JBI137" s="7"/>
      <c r="JBJ137" s="7"/>
      <c r="JBK137" s="7"/>
      <c r="JBL137" s="7"/>
      <c r="JBM137" s="7"/>
      <c r="JBN137" s="7"/>
      <c r="JBO137" s="7"/>
      <c r="JBP137" s="7"/>
      <c r="JBQ137" s="7"/>
      <c r="JBR137" s="7"/>
      <c r="JBS137" s="7"/>
      <c r="JBT137" s="7"/>
      <c r="JBU137" s="7"/>
      <c r="JBV137" s="7"/>
      <c r="JBW137" s="7"/>
      <c r="JBX137" s="7"/>
      <c r="JBY137" s="7"/>
      <c r="JBZ137" s="7"/>
      <c r="JCA137" s="7"/>
      <c r="JCB137" s="7"/>
      <c r="JCC137" s="7"/>
      <c r="JCD137" s="7"/>
      <c r="JCE137" s="7"/>
      <c r="JCF137" s="7"/>
      <c r="JCG137" s="7"/>
      <c r="JCH137" s="7"/>
      <c r="JCI137" s="7"/>
      <c r="JCJ137" s="7"/>
      <c r="JCK137" s="7"/>
      <c r="JCL137" s="7"/>
      <c r="JCM137" s="7"/>
      <c r="JCN137" s="7"/>
      <c r="JCO137" s="7"/>
      <c r="JCP137" s="7"/>
      <c r="JCQ137" s="7"/>
      <c r="JCR137" s="7"/>
      <c r="JCS137" s="7"/>
      <c r="JCT137" s="7"/>
      <c r="JCU137" s="7"/>
      <c r="JCV137" s="7"/>
      <c r="JCW137" s="7"/>
      <c r="JCX137" s="7"/>
      <c r="JCY137" s="7"/>
      <c r="JCZ137" s="7"/>
      <c r="JDA137" s="7"/>
      <c r="JDB137" s="7"/>
      <c r="JDC137" s="7"/>
      <c r="JDD137" s="7"/>
      <c r="JDE137" s="7"/>
      <c r="JDF137" s="7"/>
      <c r="JDG137" s="7"/>
      <c r="JDH137" s="7"/>
      <c r="JDI137" s="7"/>
      <c r="JDJ137" s="7"/>
      <c r="JDK137" s="7"/>
      <c r="JDL137" s="7"/>
      <c r="JDM137" s="7"/>
      <c r="JDN137" s="7"/>
      <c r="JDO137" s="7"/>
      <c r="JDP137" s="7"/>
      <c r="JDQ137" s="7"/>
      <c r="JDR137" s="7"/>
      <c r="JDS137" s="7"/>
      <c r="JDT137" s="7"/>
      <c r="JDU137" s="7"/>
      <c r="JDV137" s="7"/>
      <c r="JDW137" s="7"/>
      <c r="JDX137" s="7"/>
      <c r="JDY137" s="7"/>
      <c r="JDZ137" s="7"/>
      <c r="JEA137" s="7"/>
      <c r="JEB137" s="7"/>
      <c r="JEC137" s="7"/>
      <c r="JED137" s="7"/>
      <c r="JEE137" s="7"/>
      <c r="JEF137" s="7"/>
      <c r="JEG137" s="7"/>
      <c r="JEH137" s="7"/>
      <c r="JEI137" s="7"/>
      <c r="JEJ137" s="7"/>
      <c r="JEK137" s="7"/>
      <c r="JEL137" s="7"/>
      <c r="JEM137" s="7"/>
      <c r="JEN137" s="7"/>
      <c r="JEO137" s="7"/>
      <c r="JEP137" s="7"/>
      <c r="JEQ137" s="7"/>
      <c r="JER137" s="7"/>
      <c r="JES137" s="7"/>
      <c r="JET137" s="7"/>
      <c r="JEU137" s="7"/>
      <c r="JEV137" s="7"/>
      <c r="JEW137" s="7"/>
      <c r="JEX137" s="7"/>
      <c r="JEY137" s="7"/>
      <c r="JEZ137" s="7"/>
      <c r="JFA137" s="7"/>
      <c r="JFB137" s="7"/>
      <c r="JFC137" s="7"/>
      <c r="JFD137" s="7"/>
      <c r="JFE137" s="7"/>
      <c r="JFF137" s="7"/>
      <c r="JFG137" s="7"/>
      <c r="JFH137" s="7"/>
      <c r="JFI137" s="7"/>
      <c r="JFJ137" s="7"/>
      <c r="JFK137" s="7"/>
      <c r="JFL137" s="7"/>
      <c r="JFM137" s="7"/>
      <c r="JFN137" s="7"/>
      <c r="JFO137" s="7"/>
      <c r="JFP137" s="7"/>
      <c r="JFQ137" s="7"/>
      <c r="JFR137" s="7"/>
      <c r="JFS137" s="7"/>
      <c r="JFT137" s="7"/>
      <c r="JFU137" s="7"/>
      <c r="JFV137" s="7"/>
      <c r="JFW137" s="7"/>
      <c r="JFX137" s="7"/>
      <c r="JFY137" s="7"/>
      <c r="JFZ137" s="7"/>
      <c r="JGA137" s="7"/>
      <c r="JGB137" s="7"/>
      <c r="JGC137" s="7"/>
      <c r="JGD137" s="7"/>
      <c r="JGE137" s="7"/>
      <c r="JGF137" s="7"/>
      <c r="JGG137" s="7"/>
      <c r="JGH137" s="7"/>
      <c r="JGI137" s="7"/>
      <c r="JGJ137" s="7"/>
      <c r="JGK137" s="7"/>
      <c r="JGL137" s="7"/>
      <c r="JGM137" s="7"/>
      <c r="JGN137" s="7"/>
      <c r="JGO137" s="7"/>
      <c r="JGP137" s="7"/>
      <c r="JGQ137" s="7"/>
      <c r="JGR137" s="7"/>
      <c r="JGS137" s="7"/>
      <c r="JGT137" s="7"/>
      <c r="JGU137" s="7"/>
      <c r="JGV137" s="7"/>
      <c r="JGW137" s="7"/>
      <c r="JGX137" s="7"/>
      <c r="JGY137" s="7"/>
      <c r="JGZ137" s="7"/>
      <c r="JHA137" s="7"/>
      <c r="JHB137" s="7"/>
      <c r="JHC137" s="7"/>
      <c r="JHD137" s="7"/>
      <c r="JHE137" s="7"/>
      <c r="JHF137" s="7"/>
      <c r="JHG137" s="7"/>
      <c r="JHH137" s="7"/>
      <c r="JHI137" s="7"/>
      <c r="JHJ137" s="7"/>
      <c r="JHK137" s="7"/>
      <c r="JHL137" s="7"/>
      <c r="JHM137" s="7"/>
      <c r="JHN137" s="7"/>
      <c r="JHO137" s="7"/>
      <c r="JHP137" s="7"/>
      <c r="JHQ137" s="7"/>
      <c r="JHR137" s="7"/>
      <c r="JHS137" s="7"/>
      <c r="JHT137" s="7"/>
      <c r="JHU137" s="7"/>
      <c r="JHV137" s="7"/>
      <c r="JHW137" s="7"/>
      <c r="JHX137" s="7"/>
      <c r="JHY137" s="7"/>
      <c r="JHZ137" s="7"/>
      <c r="JIA137" s="7"/>
      <c r="JIB137" s="7"/>
      <c r="JIC137" s="7"/>
      <c r="JID137" s="7"/>
      <c r="JIE137" s="7"/>
      <c r="JIF137" s="7"/>
      <c r="JIG137" s="7"/>
      <c r="JIH137" s="7"/>
      <c r="JII137" s="7"/>
      <c r="JIJ137" s="7"/>
      <c r="JIK137" s="7"/>
      <c r="JIL137" s="7"/>
      <c r="JIM137" s="7"/>
      <c r="JIN137" s="7"/>
      <c r="JIO137" s="7"/>
      <c r="JIP137" s="7"/>
      <c r="JIQ137" s="7"/>
      <c r="JIR137" s="7"/>
      <c r="JIS137" s="7"/>
      <c r="JIT137" s="7"/>
      <c r="JIU137" s="7"/>
      <c r="JIV137" s="7"/>
      <c r="JIW137" s="7"/>
      <c r="JIX137" s="7"/>
      <c r="JIY137" s="7"/>
      <c r="JIZ137" s="7"/>
      <c r="JJA137" s="7"/>
      <c r="JJB137" s="7"/>
      <c r="JJC137" s="7"/>
      <c r="JJD137" s="7"/>
      <c r="JJE137" s="7"/>
      <c r="JJF137" s="7"/>
      <c r="JJG137" s="7"/>
      <c r="JJH137" s="7"/>
      <c r="JJI137" s="7"/>
      <c r="JJJ137" s="7"/>
      <c r="JJK137" s="7"/>
      <c r="JJL137" s="7"/>
      <c r="JJM137" s="7"/>
      <c r="JJN137" s="7"/>
      <c r="JJO137" s="7"/>
      <c r="JJP137" s="7"/>
      <c r="JJQ137" s="7"/>
      <c r="JJR137" s="7"/>
      <c r="JJS137" s="7"/>
      <c r="JJT137" s="7"/>
      <c r="JJU137" s="7"/>
      <c r="JJV137" s="7"/>
      <c r="JJW137" s="7"/>
      <c r="JJX137" s="7"/>
      <c r="JJY137" s="7"/>
      <c r="JJZ137" s="7"/>
      <c r="JKA137" s="7"/>
      <c r="JKB137" s="7"/>
      <c r="JKC137" s="7"/>
      <c r="JKD137" s="7"/>
      <c r="JKE137" s="7"/>
      <c r="JKF137" s="7"/>
      <c r="JKG137" s="7"/>
      <c r="JKH137" s="7"/>
      <c r="JKI137" s="7"/>
      <c r="JKJ137" s="7"/>
      <c r="JKK137" s="7"/>
      <c r="JKL137" s="7"/>
      <c r="JKM137" s="7"/>
      <c r="JKN137" s="7"/>
      <c r="JKO137" s="7"/>
      <c r="JKP137" s="7"/>
      <c r="JKQ137" s="7"/>
      <c r="JKR137" s="7"/>
      <c r="JKS137" s="7"/>
      <c r="JKT137" s="7"/>
      <c r="JKU137" s="7"/>
      <c r="JKV137" s="7"/>
      <c r="JKW137" s="7"/>
      <c r="JKX137" s="7"/>
      <c r="JKY137" s="7"/>
      <c r="JKZ137" s="7"/>
      <c r="JLA137" s="7"/>
      <c r="JLB137" s="7"/>
      <c r="JLC137" s="7"/>
      <c r="JLD137" s="7"/>
      <c r="JLE137" s="7"/>
      <c r="JLF137" s="7"/>
      <c r="JLG137" s="7"/>
      <c r="JLH137" s="7"/>
      <c r="JLI137" s="7"/>
      <c r="JLJ137" s="7"/>
      <c r="JLK137" s="7"/>
      <c r="JLL137" s="7"/>
      <c r="JLM137" s="7"/>
      <c r="JLN137" s="7"/>
      <c r="JLO137" s="7"/>
      <c r="JLP137" s="7"/>
      <c r="JLQ137" s="7"/>
      <c r="JLR137" s="7"/>
      <c r="JLS137" s="7"/>
      <c r="JLT137" s="7"/>
      <c r="JLU137" s="7"/>
      <c r="JLV137" s="7"/>
      <c r="JLW137" s="7"/>
      <c r="JLX137" s="7"/>
      <c r="JLY137" s="7"/>
      <c r="JLZ137" s="7"/>
      <c r="JMA137" s="7"/>
      <c r="JMB137" s="7"/>
      <c r="JMC137" s="7"/>
      <c r="JMD137" s="7"/>
      <c r="JME137" s="7"/>
      <c r="JMF137" s="7"/>
      <c r="JMG137" s="7"/>
      <c r="JMH137" s="7"/>
      <c r="JMI137" s="7"/>
      <c r="JMJ137" s="7"/>
      <c r="JMK137" s="7"/>
      <c r="JML137" s="7"/>
      <c r="JMM137" s="7"/>
      <c r="JMN137" s="7"/>
      <c r="JMO137" s="7"/>
      <c r="JMP137" s="7"/>
      <c r="JMQ137" s="7"/>
      <c r="JMR137" s="7"/>
      <c r="JMS137" s="7"/>
      <c r="JMT137" s="7"/>
      <c r="JMU137" s="7"/>
      <c r="JMV137" s="7"/>
      <c r="JMW137" s="7"/>
      <c r="JMX137" s="7"/>
      <c r="JMY137" s="7"/>
      <c r="JMZ137" s="7"/>
      <c r="JNA137" s="7"/>
      <c r="JNB137" s="7"/>
      <c r="JNC137" s="7"/>
      <c r="JND137" s="7"/>
      <c r="JNE137" s="7"/>
      <c r="JNF137" s="7"/>
      <c r="JNG137" s="7"/>
      <c r="JNH137" s="7"/>
      <c r="JNI137" s="7"/>
      <c r="JNJ137" s="7"/>
      <c r="JNK137" s="7"/>
      <c r="JNL137" s="7"/>
      <c r="JNM137" s="7"/>
      <c r="JNN137" s="7"/>
      <c r="JNO137" s="7"/>
      <c r="JNP137" s="7"/>
      <c r="JNQ137" s="7"/>
      <c r="JNR137" s="7"/>
      <c r="JNS137" s="7"/>
      <c r="JNT137" s="7"/>
      <c r="JNU137" s="7"/>
      <c r="JNV137" s="7"/>
      <c r="JNW137" s="7"/>
      <c r="JNX137" s="7"/>
      <c r="JNY137" s="7"/>
      <c r="JNZ137" s="7"/>
      <c r="JOA137" s="7"/>
      <c r="JOB137" s="7"/>
      <c r="JOC137" s="7"/>
      <c r="JOD137" s="7"/>
      <c r="JOE137" s="7"/>
      <c r="JOF137" s="7"/>
      <c r="JOG137" s="7"/>
      <c r="JOH137" s="7"/>
      <c r="JOI137" s="7"/>
      <c r="JOJ137" s="7"/>
      <c r="JOK137" s="7"/>
      <c r="JOL137" s="7"/>
      <c r="JOM137" s="7"/>
      <c r="JON137" s="7"/>
      <c r="JOO137" s="7"/>
      <c r="JOP137" s="7"/>
      <c r="JOQ137" s="7"/>
      <c r="JOR137" s="7"/>
      <c r="JOS137" s="7"/>
      <c r="JOT137" s="7"/>
      <c r="JOU137" s="7"/>
      <c r="JOV137" s="7"/>
      <c r="JOW137" s="7"/>
      <c r="JOX137" s="7"/>
      <c r="JOY137" s="7"/>
      <c r="JOZ137" s="7"/>
      <c r="JPA137" s="7"/>
      <c r="JPB137" s="7"/>
      <c r="JPC137" s="7"/>
      <c r="JPD137" s="7"/>
      <c r="JPE137" s="7"/>
      <c r="JPF137" s="7"/>
      <c r="JPG137" s="7"/>
      <c r="JPH137" s="7"/>
      <c r="JPI137" s="7"/>
      <c r="JPJ137" s="7"/>
      <c r="JPK137" s="7"/>
      <c r="JPL137" s="7"/>
      <c r="JPM137" s="7"/>
      <c r="JPN137" s="7"/>
      <c r="JPO137" s="7"/>
      <c r="JPP137" s="7"/>
      <c r="JPQ137" s="7"/>
      <c r="JPR137" s="7"/>
      <c r="JPS137" s="7"/>
      <c r="JPT137" s="7"/>
      <c r="JPU137" s="7"/>
      <c r="JPV137" s="7"/>
      <c r="JPW137" s="7"/>
      <c r="JPX137" s="7"/>
      <c r="JPY137" s="7"/>
      <c r="JPZ137" s="7"/>
      <c r="JQA137" s="7"/>
      <c r="JQB137" s="7"/>
      <c r="JQC137" s="7"/>
      <c r="JQD137" s="7"/>
      <c r="JQE137" s="7"/>
      <c r="JQF137" s="7"/>
      <c r="JQG137" s="7"/>
      <c r="JQH137" s="7"/>
      <c r="JQI137" s="7"/>
      <c r="JQJ137" s="7"/>
      <c r="JQK137" s="7"/>
      <c r="JQL137" s="7"/>
      <c r="JQM137" s="7"/>
      <c r="JQN137" s="7"/>
      <c r="JQO137" s="7"/>
      <c r="JQP137" s="7"/>
      <c r="JQQ137" s="7"/>
      <c r="JQR137" s="7"/>
      <c r="JQS137" s="7"/>
      <c r="JQT137" s="7"/>
      <c r="JQU137" s="7"/>
      <c r="JQV137" s="7"/>
      <c r="JQW137" s="7"/>
      <c r="JQX137" s="7"/>
      <c r="JQY137" s="7"/>
      <c r="JQZ137" s="7"/>
      <c r="JRA137" s="7"/>
      <c r="JRB137" s="7"/>
      <c r="JRC137" s="7"/>
      <c r="JRD137" s="7"/>
      <c r="JRE137" s="7"/>
      <c r="JRF137" s="7"/>
      <c r="JRG137" s="7"/>
      <c r="JRH137" s="7"/>
      <c r="JRI137" s="7"/>
      <c r="JRJ137" s="7"/>
      <c r="JRK137" s="7"/>
      <c r="JRL137" s="7"/>
      <c r="JRM137" s="7"/>
      <c r="JRN137" s="7"/>
      <c r="JRO137" s="7"/>
      <c r="JRP137" s="7"/>
      <c r="JRQ137" s="7"/>
      <c r="JRR137" s="7"/>
      <c r="JRS137" s="7"/>
      <c r="JRT137" s="7"/>
      <c r="JRU137" s="7"/>
      <c r="JRV137" s="7"/>
      <c r="JRW137" s="7"/>
      <c r="JRX137" s="7"/>
      <c r="JRY137" s="7"/>
      <c r="JRZ137" s="7"/>
      <c r="JSA137" s="7"/>
      <c r="JSB137" s="7"/>
      <c r="JSC137" s="7"/>
      <c r="JSD137" s="7"/>
      <c r="JSE137" s="7"/>
      <c r="JSF137" s="7"/>
      <c r="JSG137" s="7"/>
      <c r="JSH137" s="7"/>
      <c r="JSI137" s="7"/>
      <c r="JSJ137" s="7"/>
      <c r="JSK137" s="7"/>
      <c r="JSL137" s="7"/>
      <c r="JSM137" s="7"/>
      <c r="JSN137" s="7"/>
      <c r="JSO137" s="7"/>
      <c r="JSP137" s="7"/>
      <c r="JSQ137" s="7"/>
      <c r="JSR137" s="7"/>
      <c r="JSS137" s="7"/>
      <c r="JST137" s="7"/>
      <c r="JSU137" s="7"/>
      <c r="JSV137" s="7"/>
      <c r="JSW137" s="7"/>
      <c r="JSX137" s="7"/>
      <c r="JSY137" s="7"/>
      <c r="JSZ137" s="7"/>
      <c r="JTA137" s="7"/>
      <c r="JTB137" s="7"/>
      <c r="JTC137" s="7"/>
      <c r="JTD137" s="7"/>
      <c r="JTE137" s="7"/>
      <c r="JTF137" s="7"/>
      <c r="JTG137" s="7"/>
      <c r="JTH137" s="7"/>
      <c r="JTI137" s="7"/>
      <c r="JTJ137" s="7"/>
      <c r="JTK137" s="7"/>
      <c r="JTL137" s="7"/>
      <c r="JTM137" s="7"/>
      <c r="JTN137" s="7"/>
      <c r="JTO137" s="7"/>
      <c r="JTP137" s="7"/>
      <c r="JTQ137" s="7"/>
      <c r="JTR137" s="7"/>
      <c r="JTS137" s="7"/>
      <c r="JTT137" s="7"/>
      <c r="JTU137" s="7"/>
      <c r="JTV137" s="7"/>
      <c r="JTW137" s="7"/>
      <c r="JTX137" s="7"/>
      <c r="JTY137" s="7"/>
      <c r="JTZ137" s="7"/>
      <c r="JUA137" s="7"/>
      <c r="JUB137" s="7"/>
      <c r="JUC137" s="7"/>
      <c r="JUD137" s="7"/>
      <c r="JUE137" s="7"/>
      <c r="JUF137" s="7"/>
      <c r="JUG137" s="7"/>
      <c r="JUH137" s="7"/>
      <c r="JUI137" s="7"/>
      <c r="JUJ137" s="7"/>
      <c r="JUK137" s="7"/>
      <c r="JUL137" s="7"/>
      <c r="JUM137" s="7"/>
      <c r="JUN137" s="7"/>
      <c r="JUO137" s="7"/>
      <c r="JUP137" s="7"/>
      <c r="JUQ137" s="7"/>
      <c r="JUR137" s="7"/>
      <c r="JUS137" s="7"/>
      <c r="JUT137" s="7"/>
      <c r="JUU137" s="7"/>
      <c r="JUV137" s="7"/>
      <c r="JUW137" s="7"/>
      <c r="JUX137" s="7"/>
      <c r="JUY137" s="7"/>
      <c r="JUZ137" s="7"/>
      <c r="JVA137" s="7"/>
      <c r="JVB137" s="7"/>
      <c r="JVC137" s="7"/>
      <c r="JVD137" s="7"/>
      <c r="JVE137" s="7"/>
      <c r="JVF137" s="7"/>
      <c r="JVG137" s="7"/>
      <c r="JVH137" s="7"/>
      <c r="JVI137" s="7"/>
      <c r="JVJ137" s="7"/>
      <c r="JVK137" s="7"/>
      <c r="JVL137" s="7"/>
      <c r="JVM137" s="7"/>
      <c r="JVN137" s="7"/>
      <c r="JVO137" s="7"/>
      <c r="JVP137" s="7"/>
      <c r="JVQ137" s="7"/>
      <c r="JVR137" s="7"/>
      <c r="JVS137" s="7"/>
      <c r="JVT137" s="7"/>
      <c r="JVU137" s="7"/>
      <c r="JVV137" s="7"/>
      <c r="JVW137" s="7"/>
      <c r="JVX137" s="7"/>
      <c r="JVY137" s="7"/>
      <c r="JVZ137" s="7"/>
      <c r="JWA137" s="7"/>
      <c r="JWB137" s="7"/>
      <c r="JWC137" s="7"/>
      <c r="JWD137" s="7"/>
      <c r="JWE137" s="7"/>
      <c r="JWF137" s="7"/>
      <c r="JWG137" s="7"/>
      <c r="JWH137" s="7"/>
      <c r="JWI137" s="7"/>
      <c r="JWJ137" s="7"/>
      <c r="JWK137" s="7"/>
      <c r="JWL137" s="7"/>
      <c r="JWM137" s="7"/>
      <c r="JWN137" s="7"/>
      <c r="JWO137" s="7"/>
      <c r="JWP137" s="7"/>
      <c r="JWQ137" s="7"/>
      <c r="JWR137" s="7"/>
      <c r="JWS137" s="7"/>
      <c r="JWT137" s="7"/>
      <c r="JWU137" s="7"/>
      <c r="JWV137" s="7"/>
      <c r="JWW137" s="7"/>
      <c r="JWX137" s="7"/>
      <c r="JWY137" s="7"/>
      <c r="JWZ137" s="7"/>
      <c r="JXA137" s="7"/>
      <c r="JXB137" s="7"/>
      <c r="JXC137" s="7"/>
      <c r="JXD137" s="7"/>
      <c r="JXE137" s="7"/>
      <c r="JXF137" s="7"/>
      <c r="JXG137" s="7"/>
      <c r="JXH137" s="7"/>
      <c r="JXI137" s="7"/>
      <c r="JXJ137" s="7"/>
      <c r="JXK137" s="7"/>
      <c r="JXL137" s="7"/>
      <c r="JXM137" s="7"/>
      <c r="JXN137" s="7"/>
      <c r="JXO137" s="7"/>
      <c r="JXP137" s="7"/>
      <c r="JXQ137" s="7"/>
      <c r="JXR137" s="7"/>
      <c r="JXS137" s="7"/>
      <c r="JXT137" s="7"/>
      <c r="JXU137" s="7"/>
      <c r="JXV137" s="7"/>
      <c r="JXW137" s="7"/>
      <c r="JXX137" s="7"/>
      <c r="JXY137" s="7"/>
      <c r="JXZ137" s="7"/>
      <c r="JYA137" s="7"/>
      <c r="JYB137" s="7"/>
      <c r="JYC137" s="7"/>
      <c r="JYD137" s="7"/>
      <c r="JYE137" s="7"/>
      <c r="JYF137" s="7"/>
      <c r="JYG137" s="7"/>
      <c r="JYH137" s="7"/>
      <c r="JYI137" s="7"/>
      <c r="JYJ137" s="7"/>
      <c r="JYK137" s="7"/>
      <c r="JYL137" s="7"/>
      <c r="JYM137" s="7"/>
      <c r="JYN137" s="7"/>
      <c r="JYO137" s="7"/>
      <c r="JYP137" s="7"/>
      <c r="JYQ137" s="7"/>
      <c r="JYR137" s="7"/>
      <c r="JYS137" s="7"/>
      <c r="JYT137" s="7"/>
      <c r="JYU137" s="7"/>
      <c r="JYV137" s="7"/>
      <c r="JYW137" s="7"/>
      <c r="JYX137" s="7"/>
      <c r="JYY137" s="7"/>
      <c r="JYZ137" s="7"/>
      <c r="JZA137" s="7"/>
      <c r="JZB137" s="7"/>
      <c r="JZC137" s="7"/>
      <c r="JZD137" s="7"/>
      <c r="JZE137" s="7"/>
      <c r="JZF137" s="7"/>
      <c r="JZG137" s="7"/>
      <c r="JZH137" s="7"/>
      <c r="JZI137" s="7"/>
      <c r="JZJ137" s="7"/>
      <c r="JZK137" s="7"/>
      <c r="JZL137" s="7"/>
      <c r="JZM137" s="7"/>
      <c r="JZN137" s="7"/>
      <c r="JZO137" s="7"/>
      <c r="JZP137" s="7"/>
      <c r="JZQ137" s="7"/>
      <c r="JZR137" s="7"/>
      <c r="JZS137" s="7"/>
      <c r="JZT137" s="7"/>
      <c r="JZU137" s="7"/>
      <c r="JZV137" s="7"/>
      <c r="JZW137" s="7"/>
      <c r="JZX137" s="7"/>
      <c r="JZY137" s="7"/>
      <c r="JZZ137" s="7"/>
      <c r="KAA137" s="7"/>
      <c r="KAB137" s="7"/>
      <c r="KAC137" s="7"/>
      <c r="KAD137" s="7"/>
      <c r="KAE137" s="7"/>
      <c r="KAF137" s="7"/>
      <c r="KAG137" s="7"/>
      <c r="KAH137" s="7"/>
      <c r="KAI137" s="7"/>
      <c r="KAJ137" s="7"/>
      <c r="KAK137" s="7"/>
      <c r="KAL137" s="7"/>
      <c r="KAM137" s="7"/>
      <c r="KAN137" s="7"/>
      <c r="KAO137" s="7"/>
      <c r="KAP137" s="7"/>
      <c r="KAQ137" s="7"/>
      <c r="KAR137" s="7"/>
      <c r="KAS137" s="7"/>
      <c r="KAT137" s="7"/>
      <c r="KAU137" s="7"/>
      <c r="KAV137" s="7"/>
      <c r="KAW137" s="7"/>
      <c r="KAX137" s="7"/>
      <c r="KAY137" s="7"/>
      <c r="KAZ137" s="7"/>
      <c r="KBA137" s="7"/>
      <c r="KBB137" s="7"/>
      <c r="KBC137" s="7"/>
      <c r="KBD137" s="7"/>
      <c r="KBE137" s="7"/>
      <c r="KBF137" s="7"/>
      <c r="KBG137" s="7"/>
      <c r="KBH137" s="7"/>
      <c r="KBI137" s="7"/>
      <c r="KBJ137" s="7"/>
      <c r="KBK137" s="7"/>
      <c r="KBL137" s="7"/>
      <c r="KBM137" s="7"/>
      <c r="KBN137" s="7"/>
      <c r="KBO137" s="7"/>
      <c r="KBP137" s="7"/>
      <c r="KBQ137" s="7"/>
      <c r="KBR137" s="7"/>
      <c r="KBS137" s="7"/>
      <c r="KBT137" s="7"/>
      <c r="KBU137" s="7"/>
      <c r="KBV137" s="7"/>
      <c r="KBW137" s="7"/>
      <c r="KBX137" s="7"/>
      <c r="KBY137" s="7"/>
      <c r="KBZ137" s="7"/>
      <c r="KCA137" s="7"/>
      <c r="KCB137" s="7"/>
      <c r="KCC137" s="7"/>
      <c r="KCD137" s="7"/>
      <c r="KCE137" s="7"/>
      <c r="KCF137" s="7"/>
      <c r="KCG137" s="7"/>
      <c r="KCH137" s="7"/>
      <c r="KCI137" s="7"/>
      <c r="KCJ137" s="7"/>
      <c r="KCK137" s="7"/>
      <c r="KCL137" s="7"/>
      <c r="KCM137" s="7"/>
      <c r="KCN137" s="7"/>
      <c r="KCO137" s="7"/>
      <c r="KCP137" s="7"/>
      <c r="KCQ137" s="7"/>
      <c r="KCR137" s="7"/>
      <c r="KCS137" s="7"/>
      <c r="KCT137" s="7"/>
      <c r="KCU137" s="7"/>
      <c r="KCV137" s="7"/>
      <c r="KCW137" s="7"/>
      <c r="KCX137" s="7"/>
      <c r="KCY137" s="7"/>
      <c r="KCZ137" s="7"/>
      <c r="KDA137" s="7"/>
      <c r="KDB137" s="7"/>
      <c r="KDC137" s="7"/>
      <c r="KDD137" s="7"/>
      <c r="KDE137" s="7"/>
      <c r="KDF137" s="7"/>
      <c r="KDG137" s="7"/>
      <c r="KDH137" s="7"/>
      <c r="KDI137" s="7"/>
      <c r="KDJ137" s="7"/>
      <c r="KDK137" s="7"/>
      <c r="KDL137" s="7"/>
      <c r="KDM137" s="7"/>
      <c r="KDN137" s="7"/>
      <c r="KDO137" s="7"/>
      <c r="KDP137" s="7"/>
      <c r="KDQ137" s="7"/>
      <c r="KDR137" s="7"/>
      <c r="KDS137" s="7"/>
      <c r="KDT137" s="7"/>
      <c r="KDU137" s="7"/>
      <c r="KDV137" s="7"/>
      <c r="KDW137" s="7"/>
      <c r="KDX137" s="7"/>
      <c r="KDY137" s="7"/>
      <c r="KDZ137" s="7"/>
      <c r="KEA137" s="7"/>
      <c r="KEB137" s="7"/>
      <c r="KEC137" s="7"/>
      <c r="KED137" s="7"/>
      <c r="KEE137" s="7"/>
      <c r="KEF137" s="7"/>
      <c r="KEG137" s="7"/>
      <c r="KEH137" s="7"/>
      <c r="KEI137" s="7"/>
      <c r="KEJ137" s="7"/>
      <c r="KEK137" s="7"/>
      <c r="KEL137" s="7"/>
      <c r="KEM137" s="7"/>
      <c r="KEN137" s="7"/>
      <c r="KEO137" s="7"/>
      <c r="KEP137" s="7"/>
      <c r="KEQ137" s="7"/>
      <c r="KER137" s="7"/>
      <c r="KES137" s="7"/>
      <c r="KET137" s="7"/>
      <c r="KEU137" s="7"/>
      <c r="KEV137" s="7"/>
      <c r="KEW137" s="7"/>
      <c r="KEX137" s="7"/>
      <c r="KEY137" s="7"/>
      <c r="KEZ137" s="7"/>
      <c r="KFA137" s="7"/>
      <c r="KFB137" s="7"/>
      <c r="KFC137" s="7"/>
      <c r="KFD137" s="7"/>
      <c r="KFE137" s="7"/>
      <c r="KFF137" s="7"/>
      <c r="KFG137" s="7"/>
      <c r="KFH137" s="7"/>
      <c r="KFI137" s="7"/>
      <c r="KFJ137" s="7"/>
      <c r="KFK137" s="7"/>
      <c r="KFL137" s="7"/>
      <c r="KFM137" s="7"/>
      <c r="KFN137" s="7"/>
      <c r="KFO137" s="7"/>
      <c r="KFP137" s="7"/>
      <c r="KFQ137" s="7"/>
      <c r="KFR137" s="7"/>
      <c r="KFS137" s="7"/>
      <c r="KFT137" s="7"/>
      <c r="KFU137" s="7"/>
      <c r="KFV137" s="7"/>
      <c r="KFW137" s="7"/>
      <c r="KFX137" s="7"/>
      <c r="KFY137" s="7"/>
      <c r="KFZ137" s="7"/>
      <c r="KGA137" s="7"/>
      <c r="KGB137" s="7"/>
      <c r="KGC137" s="7"/>
      <c r="KGD137" s="7"/>
      <c r="KGE137" s="7"/>
      <c r="KGF137" s="7"/>
      <c r="KGG137" s="7"/>
      <c r="KGH137" s="7"/>
      <c r="KGI137" s="7"/>
      <c r="KGJ137" s="7"/>
      <c r="KGK137" s="7"/>
      <c r="KGL137" s="7"/>
      <c r="KGM137" s="7"/>
      <c r="KGN137" s="7"/>
      <c r="KGO137" s="7"/>
      <c r="KGP137" s="7"/>
      <c r="KGQ137" s="7"/>
      <c r="KGR137" s="7"/>
      <c r="KGS137" s="7"/>
      <c r="KGT137" s="7"/>
      <c r="KGU137" s="7"/>
      <c r="KGV137" s="7"/>
      <c r="KGW137" s="7"/>
      <c r="KGX137" s="7"/>
      <c r="KGY137" s="7"/>
      <c r="KGZ137" s="7"/>
      <c r="KHA137" s="7"/>
      <c r="KHB137" s="7"/>
      <c r="KHC137" s="7"/>
      <c r="KHD137" s="7"/>
      <c r="KHE137" s="7"/>
      <c r="KHF137" s="7"/>
      <c r="KHG137" s="7"/>
      <c r="KHH137" s="7"/>
      <c r="KHI137" s="7"/>
      <c r="KHJ137" s="7"/>
      <c r="KHK137" s="7"/>
      <c r="KHL137" s="7"/>
      <c r="KHM137" s="7"/>
      <c r="KHN137" s="7"/>
      <c r="KHO137" s="7"/>
      <c r="KHP137" s="7"/>
      <c r="KHQ137" s="7"/>
      <c r="KHR137" s="7"/>
      <c r="KHS137" s="7"/>
      <c r="KHT137" s="7"/>
      <c r="KHU137" s="7"/>
      <c r="KHV137" s="7"/>
      <c r="KHW137" s="7"/>
      <c r="KHX137" s="7"/>
      <c r="KHY137" s="7"/>
      <c r="KHZ137" s="7"/>
      <c r="KIA137" s="7"/>
      <c r="KIB137" s="7"/>
      <c r="KIC137" s="7"/>
      <c r="KID137" s="7"/>
      <c r="KIE137" s="7"/>
      <c r="KIF137" s="7"/>
      <c r="KIG137" s="7"/>
      <c r="KIH137" s="7"/>
      <c r="KII137" s="7"/>
      <c r="KIJ137" s="7"/>
      <c r="KIK137" s="7"/>
      <c r="KIL137" s="7"/>
      <c r="KIM137" s="7"/>
      <c r="KIN137" s="7"/>
      <c r="KIO137" s="7"/>
      <c r="KIP137" s="7"/>
      <c r="KIQ137" s="7"/>
      <c r="KIR137" s="7"/>
      <c r="KIS137" s="7"/>
      <c r="KIT137" s="7"/>
      <c r="KIU137" s="7"/>
      <c r="KIV137" s="7"/>
      <c r="KIW137" s="7"/>
      <c r="KIX137" s="7"/>
      <c r="KIY137" s="7"/>
      <c r="KIZ137" s="7"/>
      <c r="KJA137" s="7"/>
      <c r="KJB137" s="7"/>
      <c r="KJC137" s="7"/>
      <c r="KJD137" s="7"/>
      <c r="KJE137" s="7"/>
      <c r="KJF137" s="7"/>
      <c r="KJG137" s="7"/>
      <c r="KJH137" s="7"/>
      <c r="KJI137" s="7"/>
      <c r="KJJ137" s="7"/>
      <c r="KJK137" s="7"/>
      <c r="KJL137" s="7"/>
      <c r="KJM137" s="7"/>
      <c r="KJN137" s="7"/>
      <c r="KJO137" s="7"/>
      <c r="KJP137" s="7"/>
      <c r="KJQ137" s="7"/>
      <c r="KJR137" s="7"/>
      <c r="KJS137" s="7"/>
      <c r="KJT137" s="7"/>
      <c r="KJU137" s="7"/>
      <c r="KJV137" s="7"/>
      <c r="KJW137" s="7"/>
      <c r="KJX137" s="7"/>
      <c r="KJY137" s="7"/>
      <c r="KJZ137" s="7"/>
      <c r="KKA137" s="7"/>
      <c r="KKB137" s="7"/>
      <c r="KKC137" s="7"/>
      <c r="KKD137" s="7"/>
      <c r="KKE137" s="7"/>
      <c r="KKF137" s="7"/>
      <c r="KKG137" s="7"/>
      <c r="KKH137" s="7"/>
      <c r="KKI137" s="7"/>
      <c r="KKJ137" s="7"/>
      <c r="KKK137" s="7"/>
      <c r="KKL137" s="7"/>
      <c r="KKM137" s="7"/>
      <c r="KKN137" s="7"/>
      <c r="KKO137" s="7"/>
      <c r="KKP137" s="7"/>
      <c r="KKQ137" s="7"/>
      <c r="KKR137" s="7"/>
      <c r="KKS137" s="7"/>
      <c r="KKT137" s="7"/>
      <c r="KKU137" s="7"/>
      <c r="KKV137" s="7"/>
      <c r="KKW137" s="7"/>
      <c r="KKX137" s="7"/>
      <c r="KKY137" s="7"/>
      <c r="KKZ137" s="7"/>
      <c r="KLA137" s="7"/>
      <c r="KLB137" s="7"/>
      <c r="KLC137" s="7"/>
      <c r="KLD137" s="7"/>
      <c r="KLE137" s="7"/>
      <c r="KLF137" s="7"/>
      <c r="KLG137" s="7"/>
      <c r="KLH137" s="7"/>
      <c r="KLI137" s="7"/>
      <c r="KLJ137" s="7"/>
      <c r="KLK137" s="7"/>
      <c r="KLL137" s="7"/>
      <c r="KLM137" s="7"/>
      <c r="KLN137" s="7"/>
      <c r="KLO137" s="7"/>
      <c r="KLP137" s="7"/>
      <c r="KLQ137" s="7"/>
      <c r="KLR137" s="7"/>
      <c r="KLS137" s="7"/>
      <c r="KLT137" s="7"/>
      <c r="KLU137" s="7"/>
      <c r="KLV137" s="7"/>
      <c r="KLW137" s="7"/>
      <c r="KLX137" s="7"/>
      <c r="KLY137" s="7"/>
      <c r="KLZ137" s="7"/>
      <c r="KMA137" s="7"/>
      <c r="KMB137" s="7"/>
      <c r="KMC137" s="7"/>
      <c r="KMD137" s="7"/>
      <c r="KME137" s="7"/>
      <c r="KMF137" s="7"/>
      <c r="KMG137" s="7"/>
      <c r="KMH137" s="7"/>
      <c r="KMI137" s="7"/>
      <c r="KMJ137" s="7"/>
      <c r="KMK137" s="7"/>
      <c r="KML137" s="7"/>
      <c r="KMM137" s="7"/>
      <c r="KMN137" s="7"/>
      <c r="KMO137" s="7"/>
      <c r="KMP137" s="7"/>
      <c r="KMQ137" s="7"/>
      <c r="KMR137" s="7"/>
      <c r="KMS137" s="7"/>
      <c r="KMT137" s="7"/>
      <c r="KMU137" s="7"/>
      <c r="KMV137" s="7"/>
      <c r="KMW137" s="7"/>
      <c r="KMX137" s="7"/>
      <c r="KMY137" s="7"/>
      <c r="KMZ137" s="7"/>
      <c r="KNA137" s="7"/>
      <c r="KNB137" s="7"/>
      <c r="KNC137" s="7"/>
      <c r="KND137" s="7"/>
      <c r="KNE137" s="7"/>
      <c r="KNF137" s="7"/>
      <c r="KNG137" s="7"/>
      <c r="KNH137" s="7"/>
      <c r="KNI137" s="7"/>
      <c r="KNJ137" s="7"/>
      <c r="KNK137" s="7"/>
      <c r="KNL137" s="7"/>
      <c r="KNM137" s="7"/>
      <c r="KNN137" s="7"/>
      <c r="KNO137" s="7"/>
      <c r="KNP137" s="7"/>
      <c r="KNQ137" s="7"/>
      <c r="KNR137" s="7"/>
      <c r="KNS137" s="7"/>
      <c r="KNT137" s="7"/>
      <c r="KNU137" s="7"/>
      <c r="KNV137" s="7"/>
      <c r="KNW137" s="7"/>
      <c r="KNX137" s="7"/>
      <c r="KNY137" s="7"/>
      <c r="KNZ137" s="7"/>
      <c r="KOA137" s="7"/>
      <c r="KOB137" s="7"/>
      <c r="KOC137" s="7"/>
      <c r="KOD137" s="7"/>
      <c r="KOE137" s="7"/>
      <c r="KOF137" s="7"/>
      <c r="KOG137" s="7"/>
      <c r="KOH137" s="7"/>
      <c r="KOI137" s="7"/>
      <c r="KOJ137" s="7"/>
      <c r="KOK137" s="7"/>
      <c r="KOL137" s="7"/>
      <c r="KOM137" s="7"/>
      <c r="KON137" s="7"/>
      <c r="KOO137" s="7"/>
      <c r="KOP137" s="7"/>
      <c r="KOQ137" s="7"/>
      <c r="KOR137" s="7"/>
      <c r="KOS137" s="7"/>
      <c r="KOT137" s="7"/>
      <c r="KOU137" s="7"/>
      <c r="KOV137" s="7"/>
      <c r="KOW137" s="7"/>
      <c r="KOX137" s="7"/>
      <c r="KOY137" s="7"/>
      <c r="KOZ137" s="7"/>
      <c r="KPA137" s="7"/>
      <c r="KPB137" s="7"/>
      <c r="KPC137" s="7"/>
      <c r="KPD137" s="7"/>
      <c r="KPE137" s="7"/>
      <c r="KPF137" s="7"/>
      <c r="KPG137" s="7"/>
      <c r="KPH137" s="7"/>
      <c r="KPI137" s="7"/>
      <c r="KPJ137" s="7"/>
      <c r="KPK137" s="7"/>
      <c r="KPL137" s="7"/>
      <c r="KPM137" s="7"/>
      <c r="KPN137" s="7"/>
      <c r="KPO137" s="7"/>
      <c r="KPP137" s="7"/>
      <c r="KPQ137" s="7"/>
      <c r="KPR137" s="7"/>
      <c r="KPS137" s="7"/>
      <c r="KPT137" s="7"/>
      <c r="KPU137" s="7"/>
      <c r="KPV137" s="7"/>
      <c r="KPW137" s="7"/>
      <c r="KPX137" s="7"/>
      <c r="KPY137" s="7"/>
      <c r="KPZ137" s="7"/>
      <c r="KQA137" s="7"/>
      <c r="KQB137" s="7"/>
      <c r="KQC137" s="7"/>
      <c r="KQD137" s="7"/>
      <c r="KQE137" s="7"/>
      <c r="KQF137" s="7"/>
      <c r="KQG137" s="7"/>
      <c r="KQH137" s="7"/>
      <c r="KQI137" s="7"/>
      <c r="KQJ137" s="7"/>
      <c r="KQK137" s="7"/>
      <c r="KQL137" s="7"/>
      <c r="KQM137" s="7"/>
      <c r="KQN137" s="7"/>
      <c r="KQO137" s="7"/>
      <c r="KQP137" s="7"/>
      <c r="KQQ137" s="7"/>
      <c r="KQR137" s="7"/>
      <c r="KQS137" s="7"/>
      <c r="KQT137" s="7"/>
      <c r="KQU137" s="7"/>
      <c r="KQV137" s="7"/>
      <c r="KQW137" s="7"/>
      <c r="KQX137" s="7"/>
      <c r="KQY137" s="7"/>
      <c r="KQZ137" s="7"/>
      <c r="KRA137" s="7"/>
      <c r="KRB137" s="7"/>
      <c r="KRC137" s="7"/>
      <c r="KRD137" s="7"/>
      <c r="KRE137" s="7"/>
      <c r="KRF137" s="7"/>
      <c r="KRG137" s="7"/>
      <c r="KRH137" s="7"/>
      <c r="KRI137" s="7"/>
      <c r="KRJ137" s="7"/>
      <c r="KRK137" s="7"/>
      <c r="KRL137" s="7"/>
      <c r="KRM137" s="7"/>
      <c r="KRN137" s="7"/>
      <c r="KRO137" s="7"/>
      <c r="KRP137" s="7"/>
      <c r="KRQ137" s="7"/>
      <c r="KRR137" s="7"/>
      <c r="KRS137" s="7"/>
      <c r="KRT137" s="7"/>
      <c r="KRU137" s="7"/>
      <c r="KRV137" s="7"/>
      <c r="KRW137" s="7"/>
      <c r="KRX137" s="7"/>
      <c r="KRY137" s="7"/>
      <c r="KRZ137" s="7"/>
      <c r="KSA137" s="7"/>
      <c r="KSB137" s="7"/>
      <c r="KSC137" s="7"/>
      <c r="KSD137" s="7"/>
      <c r="KSE137" s="7"/>
      <c r="KSF137" s="7"/>
      <c r="KSG137" s="7"/>
      <c r="KSH137" s="7"/>
      <c r="KSI137" s="7"/>
      <c r="KSJ137" s="7"/>
      <c r="KSK137" s="7"/>
      <c r="KSL137" s="7"/>
      <c r="KSM137" s="7"/>
      <c r="KSN137" s="7"/>
      <c r="KSO137" s="7"/>
      <c r="KSP137" s="7"/>
      <c r="KSQ137" s="7"/>
      <c r="KSR137" s="7"/>
      <c r="KSS137" s="7"/>
      <c r="KST137" s="7"/>
      <c r="KSU137" s="7"/>
      <c r="KSV137" s="7"/>
      <c r="KSW137" s="7"/>
      <c r="KSX137" s="7"/>
      <c r="KSY137" s="7"/>
      <c r="KSZ137" s="7"/>
      <c r="KTA137" s="7"/>
      <c r="KTB137" s="7"/>
      <c r="KTC137" s="7"/>
      <c r="KTD137" s="7"/>
      <c r="KTE137" s="7"/>
      <c r="KTF137" s="7"/>
      <c r="KTG137" s="7"/>
      <c r="KTH137" s="7"/>
      <c r="KTI137" s="7"/>
      <c r="KTJ137" s="7"/>
      <c r="KTK137" s="7"/>
      <c r="KTL137" s="7"/>
      <c r="KTM137" s="7"/>
      <c r="KTN137" s="7"/>
      <c r="KTO137" s="7"/>
      <c r="KTP137" s="7"/>
      <c r="KTQ137" s="7"/>
      <c r="KTR137" s="7"/>
      <c r="KTS137" s="7"/>
      <c r="KTT137" s="7"/>
      <c r="KTU137" s="7"/>
      <c r="KTV137" s="7"/>
      <c r="KTW137" s="7"/>
      <c r="KTX137" s="7"/>
      <c r="KTY137" s="7"/>
      <c r="KTZ137" s="7"/>
      <c r="KUA137" s="7"/>
      <c r="KUB137" s="7"/>
      <c r="KUC137" s="7"/>
      <c r="KUD137" s="7"/>
      <c r="KUE137" s="7"/>
      <c r="KUF137" s="7"/>
      <c r="KUG137" s="7"/>
      <c r="KUH137" s="7"/>
      <c r="KUI137" s="7"/>
      <c r="KUJ137" s="7"/>
      <c r="KUK137" s="7"/>
      <c r="KUL137" s="7"/>
      <c r="KUM137" s="7"/>
      <c r="KUN137" s="7"/>
      <c r="KUO137" s="7"/>
      <c r="KUP137" s="7"/>
      <c r="KUQ137" s="7"/>
      <c r="KUR137" s="7"/>
      <c r="KUS137" s="7"/>
      <c r="KUT137" s="7"/>
      <c r="KUU137" s="7"/>
      <c r="KUV137" s="7"/>
      <c r="KUW137" s="7"/>
      <c r="KUX137" s="7"/>
      <c r="KUY137" s="7"/>
      <c r="KUZ137" s="7"/>
      <c r="KVA137" s="7"/>
      <c r="KVB137" s="7"/>
      <c r="KVC137" s="7"/>
      <c r="KVD137" s="7"/>
      <c r="KVE137" s="7"/>
      <c r="KVF137" s="7"/>
      <c r="KVG137" s="7"/>
      <c r="KVH137" s="7"/>
      <c r="KVI137" s="7"/>
      <c r="KVJ137" s="7"/>
      <c r="KVK137" s="7"/>
      <c r="KVL137" s="7"/>
      <c r="KVM137" s="7"/>
      <c r="KVN137" s="7"/>
      <c r="KVO137" s="7"/>
      <c r="KVP137" s="7"/>
      <c r="KVQ137" s="7"/>
      <c r="KVR137" s="7"/>
      <c r="KVS137" s="7"/>
      <c r="KVT137" s="7"/>
      <c r="KVU137" s="7"/>
      <c r="KVV137" s="7"/>
      <c r="KVW137" s="7"/>
      <c r="KVX137" s="7"/>
      <c r="KVY137" s="7"/>
      <c r="KVZ137" s="7"/>
      <c r="KWA137" s="7"/>
      <c r="KWB137" s="7"/>
      <c r="KWC137" s="7"/>
      <c r="KWD137" s="7"/>
      <c r="KWE137" s="7"/>
      <c r="KWF137" s="7"/>
      <c r="KWG137" s="7"/>
      <c r="KWH137" s="7"/>
      <c r="KWI137" s="7"/>
      <c r="KWJ137" s="7"/>
      <c r="KWK137" s="7"/>
      <c r="KWL137" s="7"/>
      <c r="KWM137" s="7"/>
      <c r="KWN137" s="7"/>
      <c r="KWO137" s="7"/>
      <c r="KWP137" s="7"/>
      <c r="KWQ137" s="7"/>
      <c r="KWR137" s="7"/>
      <c r="KWS137" s="7"/>
      <c r="KWT137" s="7"/>
      <c r="KWU137" s="7"/>
      <c r="KWV137" s="7"/>
      <c r="KWW137" s="7"/>
      <c r="KWX137" s="7"/>
      <c r="KWY137" s="7"/>
      <c r="KWZ137" s="7"/>
      <c r="KXA137" s="7"/>
      <c r="KXB137" s="7"/>
      <c r="KXC137" s="7"/>
      <c r="KXD137" s="7"/>
      <c r="KXE137" s="7"/>
      <c r="KXF137" s="7"/>
      <c r="KXG137" s="7"/>
      <c r="KXH137" s="7"/>
      <c r="KXI137" s="7"/>
      <c r="KXJ137" s="7"/>
      <c r="KXK137" s="7"/>
      <c r="KXL137" s="7"/>
      <c r="KXM137" s="7"/>
      <c r="KXN137" s="7"/>
      <c r="KXO137" s="7"/>
      <c r="KXP137" s="7"/>
      <c r="KXQ137" s="7"/>
      <c r="KXR137" s="7"/>
      <c r="KXS137" s="7"/>
      <c r="KXT137" s="7"/>
      <c r="KXU137" s="7"/>
      <c r="KXV137" s="7"/>
      <c r="KXW137" s="7"/>
      <c r="KXX137" s="7"/>
      <c r="KXY137" s="7"/>
      <c r="KXZ137" s="7"/>
      <c r="KYA137" s="7"/>
      <c r="KYB137" s="7"/>
      <c r="KYC137" s="7"/>
      <c r="KYD137" s="7"/>
      <c r="KYE137" s="7"/>
      <c r="KYF137" s="7"/>
      <c r="KYG137" s="7"/>
      <c r="KYH137" s="7"/>
      <c r="KYI137" s="7"/>
      <c r="KYJ137" s="7"/>
      <c r="KYK137" s="7"/>
      <c r="KYL137" s="7"/>
      <c r="KYM137" s="7"/>
      <c r="KYN137" s="7"/>
      <c r="KYO137" s="7"/>
      <c r="KYP137" s="7"/>
      <c r="KYQ137" s="7"/>
      <c r="KYR137" s="7"/>
      <c r="KYS137" s="7"/>
      <c r="KYT137" s="7"/>
      <c r="KYU137" s="7"/>
      <c r="KYV137" s="7"/>
      <c r="KYW137" s="7"/>
      <c r="KYX137" s="7"/>
      <c r="KYY137" s="7"/>
      <c r="KYZ137" s="7"/>
      <c r="KZA137" s="7"/>
      <c r="KZB137" s="7"/>
      <c r="KZC137" s="7"/>
      <c r="KZD137" s="7"/>
      <c r="KZE137" s="7"/>
      <c r="KZF137" s="7"/>
      <c r="KZG137" s="7"/>
      <c r="KZH137" s="7"/>
      <c r="KZI137" s="7"/>
      <c r="KZJ137" s="7"/>
      <c r="KZK137" s="7"/>
      <c r="KZL137" s="7"/>
      <c r="KZM137" s="7"/>
      <c r="KZN137" s="7"/>
      <c r="KZO137" s="7"/>
      <c r="KZP137" s="7"/>
      <c r="KZQ137" s="7"/>
      <c r="KZR137" s="7"/>
      <c r="KZS137" s="7"/>
      <c r="KZT137" s="7"/>
      <c r="KZU137" s="7"/>
      <c r="KZV137" s="7"/>
      <c r="KZW137" s="7"/>
      <c r="KZX137" s="7"/>
      <c r="KZY137" s="7"/>
      <c r="KZZ137" s="7"/>
      <c r="LAA137" s="7"/>
      <c r="LAB137" s="7"/>
      <c r="LAC137" s="7"/>
      <c r="LAD137" s="7"/>
      <c r="LAE137" s="7"/>
      <c r="LAF137" s="7"/>
      <c r="LAG137" s="7"/>
      <c r="LAH137" s="7"/>
      <c r="LAI137" s="7"/>
      <c r="LAJ137" s="7"/>
      <c r="LAK137" s="7"/>
      <c r="LAL137" s="7"/>
      <c r="LAM137" s="7"/>
      <c r="LAN137" s="7"/>
      <c r="LAO137" s="7"/>
      <c r="LAP137" s="7"/>
      <c r="LAQ137" s="7"/>
      <c r="LAR137" s="7"/>
      <c r="LAS137" s="7"/>
      <c r="LAT137" s="7"/>
      <c r="LAU137" s="7"/>
      <c r="LAV137" s="7"/>
      <c r="LAW137" s="7"/>
      <c r="LAX137" s="7"/>
      <c r="LAY137" s="7"/>
      <c r="LAZ137" s="7"/>
      <c r="LBA137" s="7"/>
      <c r="LBB137" s="7"/>
      <c r="LBC137" s="7"/>
      <c r="LBD137" s="7"/>
      <c r="LBE137" s="7"/>
      <c r="LBF137" s="7"/>
      <c r="LBG137" s="7"/>
      <c r="LBH137" s="7"/>
      <c r="LBI137" s="7"/>
      <c r="LBJ137" s="7"/>
      <c r="LBK137" s="7"/>
      <c r="LBL137" s="7"/>
      <c r="LBM137" s="7"/>
      <c r="LBN137" s="7"/>
      <c r="LBO137" s="7"/>
      <c r="LBP137" s="7"/>
      <c r="LBQ137" s="7"/>
      <c r="LBR137" s="7"/>
      <c r="LBS137" s="7"/>
      <c r="LBT137" s="7"/>
      <c r="LBU137" s="7"/>
      <c r="LBV137" s="7"/>
      <c r="LBW137" s="7"/>
      <c r="LBX137" s="7"/>
      <c r="LBY137" s="7"/>
      <c r="LBZ137" s="7"/>
      <c r="LCA137" s="7"/>
      <c r="LCB137" s="7"/>
      <c r="LCC137" s="7"/>
      <c r="LCD137" s="7"/>
      <c r="LCE137" s="7"/>
      <c r="LCF137" s="7"/>
      <c r="LCG137" s="7"/>
      <c r="LCH137" s="7"/>
      <c r="LCI137" s="7"/>
      <c r="LCJ137" s="7"/>
      <c r="LCK137" s="7"/>
      <c r="LCL137" s="7"/>
      <c r="LCM137" s="7"/>
      <c r="LCN137" s="7"/>
      <c r="LCO137" s="7"/>
      <c r="LCP137" s="7"/>
      <c r="LCQ137" s="7"/>
      <c r="LCR137" s="7"/>
      <c r="LCS137" s="7"/>
      <c r="LCT137" s="7"/>
      <c r="LCU137" s="7"/>
      <c r="LCV137" s="7"/>
      <c r="LCW137" s="7"/>
      <c r="LCX137" s="7"/>
      <c r="LCY137" s="7"/>
      <c r="LCZ137" s="7"/>
      <c r="LDA137" s="7"/>
      <c r="LDB137" s="7"/>
      <c r="LDC137" s="7"/>
      <c r="LDD137" s="7"/>
      <c r="LDE137" s="7"/>
      <c r="LDF137" s="7"/>
      <c r="LDG137" s="7"/>
      <c r="LDH137" s="7"/>
      <c r="LDI137" s="7"/>
      <c r="LDJ137" s="7"/>
      <c r="LDK137" s="7"/>
      <c r="LDL137" s="7"/>
      <c r="LDM137" s="7"/>
      <c r="LDN137" s="7"/>
      <c r="LDO137" s="7"/>
      <c r="LDP137" s="7"/>
      <c r="LDQ137" s="7"/>
      <c r="LDR137" s="7"/>
      <c r="LDS137" s="7"/>
      <c r="LDT137" s="7"/>
      <c r="LDU137" s="7"/>
      <c r="LDV137" s="7"/>
      <c r="LDW137" s="7"/>
      <c r="LDX137" s="7"/>
      <c r="LDY137" s="7"/>
      <c r="LDZ137" s="7"/>
      <c r="LEA137" s="7"/>
      <c r="LEB137" s="7"/>
      <c r="LEC137" s="7"/>
      <c r="LED137" s="7"/>
      <c r="LEE137" s="7"/>
      <c r="LEF137" s="7"/>
      <c r="LEG137" s="7"/>
      <c r="LEH137" s="7"/>
      <c r="LEI137" s="7"/>
      <c r="LEJ137" s="7"/>
      <c r="LEK137" s="7"/>
      <c r="LEL137" s="7"/>
      <c r="LEM137" s="7"/>
      <c r="LEN137" s="7"/>
      <c r="LEO137" s="7"/>
      <c r="LEP137" s="7"/>
      <c r="LEQ137" s="7"/>
      <c r="LER137" s="7"/>
      <c r="LES137" s="7"/>
      <c r="LET137" s="7"/>
      <c r="LEU137" s="7"/>
      <c r="LEV137" s="7"/>
      <c r="LEW137" s="7"/>
      <c r="LEX137" s="7"/>
      <c r="LEY137" s="7"/>
      <c r="LEZ137" s="7"/>
      <c r="LFA137" s="7"/>
      <c r="LFB137" s="7"/>
      <c r="LFC137" s="7"/>
      <c r="LFD137" s="7"/>
      <c r="LFE137" s="7"/>
      <c r="LFF137" s="7"/>
      <c r="LFG137" s="7"/>
      <c r="LFH137" s="7"/>
      <c r="LFI137" s="7"/>
      <c r="LFJ137" s="7"/>
      <c r="LFK137" s="7"/>
      <c r="LFL137" s="7"/>
      <c r="LFM137" s="7"/>
      <c r="LFN137" s="7"/>
      <c r="LFO137" s="7"/>
      <c r="LFP137" s="7"/>
      <c r="LFQ137" s="7"/>
      <c r="LFR137" s="7"/>
      <c r="LFS137" s="7"/>
      <c r="LFT137" s="7"/>
      <c r="LFU137" s="7"/>
      <c r="LFV137" s="7"/>
      <c r="LFW137" s="7"/>
      <c r="LFX137" s="7"/>
      <c r="LFY137" s="7"/>
      <c r="LFZ137" s="7"/>
      <c r="LGA137" s="7"/>
      <c r="LGB137" s="7"/>
      <c r="LGC137" s="7"/>
      <c r="LGD137" s="7"/>
      <c r="LGE137" s="7"/>
      <c r="LGF137" s="7"/>
      <c r="LGG137" s="7"/>
      <c r="LGH137" s="7"/>
      <c r="LGI137" s="7"/>
      <c r="LGJ137" s="7"/>
      <c r="LGK137" s="7"/>
      <c r="LGL137" s="7"/>
      <c r="LGM137" s="7"/>
      <c r="LGN137" s="7"/>
      <c r="LGO137" s="7"/>
      <c r="LGP137" s="7"/>
      <c r="LGQ137" s="7"/>
      <c r="LGR137" s="7"/>
      <c r="LGS137" s="7"/>
      <c r="LGT137" s="7"/>
      <c r="LGU137" s="7"/>
      <c r="LGV137" s="7"/>
      <c r="LGW137" s="7"/>
      <c r="LGX137" s="7"/>
      <c r="LGY137" s="7"/>
      <c r="LGZ137" s="7"/>
      <c r="LHA137" s="7"/>
      <c r="LHB137" s="7"/>
      <c r="LHC137" s="7"/>
      <c r="LHD137" s="7"/>
      <c r="LHE137" s="7"/>
      <c r="LHF137" s="7"/>
      <c r="LHG137" s="7"/>
      <c r="LHH137" s="7"/>
      <c r="LHI137" s="7"/>
      <c r="LHJ137" s="7"/>
      <c r="LHK137" s="7"/>
      <c r="LHL137" s="7"/>
      <c r="LHM137" s="7"/>
      <c r="LHN137" s="7"/>
      <c r="LHO137" s="7"/>
      <c r="LHP137" s="7"/>
      <c r="LHQ137" s="7"/>
      <c r="LHR137" s="7"/>
      <c r="LHS137" s="7"/>
      <c r="LHT137" s="7"/>
      <c r="LHU137" s="7"/>
      <c r="LHV137" s="7"/>
      <c r="LHW137" s="7"/>
      <c r="LHX137" s="7"/>
      <c r="LHY137" s="7"/>
      <c r="LHZ137" s="7"/>
      <c r="LIA137" s="7"/>
      <c r="LIB137" s="7"/>
      <c r="LIC137" s="7"/>
      <c r="LID137" s="7"/>
      <c r="LIE137" s="7"/>
      <c r="LIF137" s="7"/>
      <c r="LIG137" s="7"/>
      <c r="LIH137" s="7"/>
      <c r="LII137" s="7"/>
      <c r="LIJ137" s="7"/>
      <c r="LIK137" s="7"/>
      <c r="LIL137" s="7"/>
      <c r="LIM137" s="7"/>
      <c r="LIN137" s="7"/>
      <c r="LIO137" s="7"/>
      <c r="LIP137" s="7"/>
      <c r="LIQ137" s="7"/>
      <c r="LIR137" s="7"/>
      <c r="LIS137" s="7"/>
      <c r="LIT137" s="7"/>
      <c r="LIU137" s="7"/>
      <c r="LIV137" s="7"/>
      <c r="LIW137" s="7"/>
      <c r="LIX137" s="7"/>
      <c r="LIY137" s="7"/>
      <c r="LIZ137" s="7"/>
      <c r="LJA137" s="7"/>
      <c r="LJB137" s="7"/>
      <c r="LJC137" s="7"/>
      <c r="LJD137" s="7"/>
      <c r="LJE137" s="7"/>
      <c r="LJF137" s="7"/>
      <c r="LJG137" s="7"/>
      <c r="LJH137" s="7"/>
      <c r="LJI137" s="7"/>
      <c r="LJJ137" s="7"/>
      <c r="LJK137" s="7"/>
      <c r="LJL137" s="7"/>
      <c r="LJM137" s="7"/>
      <c r="LJN137" s="7"/>
      <c r="LJO137" s="7"/>
      <c r="LJP137" s="7"/>
      <c r="LJQ137" s="7"/>
      <c r="LJR137" s="7"/>
      <c r="LJS137" s="7"/>
      <c r="LJT137" s="7"/>
      <c r="LJU137" s="7"/>
      <c r="LJV137" s="7"/>
      <c r="LJW137" s="7"/>
      <c r="LJX137" s="7"/>
      <c r="LJY137" s="7"/>
      <c r="LJZ137" s="7"/>
      <c r="LKA137" s="7"/>
      <c r="LKB137" s="7"/>
      <c r="LKC137" s="7"/>
      <c r="LKD137" s="7"/>
      <c r="LKE137" s="7"/>
      <c r="LKF137" s="7"/>
      <c r="LKG137" s="7"/>
      <c r="LKH137" s="7"/>
      <c r="LKI137" s="7"/>
      <c r="LKJ137" s="7"/>
      <c r="LKK137" s="7"/>
      <c r="LKL137" s="7"/>
      <c r="LKM137" s="7"/>
      <c r="LKN137" s="7"/>
      <c r="LKO137" s="7"/>
      <c r="LKP137" s="7"/>
      <c r="LKQ137" s="7"/>
      <c r="LKR137" s="7"/>
      <c r="LKS137" s="7"/>
      <c r="LKT137" s="7"/>
      <c r="LKU137" s="7"/>
      <c r="LKV137" s="7"/>
      <c r="LKW137" s="7"/>
      <c r="LKX137" s="7"/>
      <c r="LKY137" s="7"/>
      <c r="LKZ137" s="7"/>
      <c r="LLA137" s="7"/>
      <c r="LLB137" s="7"/>
      <c r="LLC137" s="7"/>
      <c r="LLD137" s="7"/>
      <c r="LLE137" s="7"/>
      <c r="LLF137" s="7"/>
      <c r="LLG137" s="7"/>
      <c r="LLH137" s="7"/>
      <c r="LLI137" s="7"/>
      <c r="LLJ137" s="7"/>
      <c r="LLK137" s="7"/>
      <c r="LLL137" s="7"/>
      <c r="LLM137" s="7"/>
      <c r="LLN137" s="7"/>
      <c r="LLO137" s="7"/>
      <c r="LLP137" s="7"/>
      <c r="LLQ137" s="7"/>
      <c r="LLR137" s="7"/>
      <c r="LLS137" s="7"/>
      <c r="LLT137" s="7"/>
      <c r="LLU137" s="7"/>
      <c r="LLV137" s="7"/>
      <c r="LLW137" s="7"/>
      <c r="LLX137" s="7"/>
      <c r="LLY137" s="7"/>
      <c r="LLZ137" s="7"/>
      <c r="LMA137" s="7"/>
      <c r="LMB137" s="7"/>
      <c r="LMC137" s="7"/>
      <c r="LMD137" s="7"/>
      <c r="LME137" s="7"/>
      <c r="LMF137" s="7"/>
      <c r="LMG137" s="7"/>
      <c r="LMH137" s="7"/>
      <c r="LMI137" s="7"/>
      <c r="LMJ137" s="7"/>
      <c r="LMK137" s="7"/>
      <c r="LML137" s="7"/>
      <c r="LMM137" s="7"/>
      <c r="LMN137" s="7"/>
      <c r="LMO137" s="7"/>
      <c r="LMP137" s="7"/>
      <c r="LMQ137" s="7"/>
      <c r="LMR137" s="7"/>
      <c r="LMS137" s="7"/>
      <c r="LMT137" s="7"/>
      <c r="LMU137" s="7"/>
      <c r="LMV137" s="7"/>
      <c r="LMW137" s="7"/>
      <c r="LMX137" s="7"/>
      <c r="LMY137" s="7"/>
      <c r="LMZ137" s="7"/>
      <c r="LNA137" s="7"/>
      <c r="LNB137" s="7"/>
      <c r="LNC137" s="7"/>
      <c r="LND137" s="7"/>
      <c r="LNE137" s="7"/>
      <c r="LNF137" s="7"/>
      <c r="LNG137" s="7"/>
      <c r="LNH137" s="7"/>
      <c r="LNI137" s="7"/>
      <c r="LNJ137" s="7"/>
      <c r="LNK137" s="7"/>
      <c r="LNL137" s="7"/>
      <c r="LNM137" s="7"/>
      <c r="LNN137" s="7"/>
      <c r="LNO137" s="7"/>
      <c r="LNP137" s="7"/>
      <c r="LNQ137" s="7"/>
      <c r="LNR137" s="7"/>
      <c r="LNS137" s="7"/>
      <c r="LNT137" s="7"/>
      <c r="LNU137" s="7"/>
      <c r="LNV137" s="7"/>
      <c r="LNW137" s="7"/>
      <c r="LNX137" s="7"/>
      <c r="LNY137" s="7"/>
      <c r="LNZ137" s="7"/>
      <c r="LOA137" s="7"/>
      <c r="LOB137" s="7"/>
      <c r="LOC137" s="7"/>
      <c r="LOD137" s="7"/>
      <c r="LOE137" s="7"/>
      <c r="LOF137" s="7"/>
      <c r="LOG137" s="7"/>
      <c r="LOH137" s="7"/>
      <c r="LOI137" s="7"/>
      <c r="LOJ137" s="7"/>
      <c r="LOK137" s="7"/>
      <c r="LOL137" s="7"/>
      <c r="LOM137" s="7"/>
      <c r="LON137" s="7"/>
      <c r="LOO137" s="7"/>
      <c r="LOP137" s="7"/>
      <c r="LOQ137" s="7"/>
      <c r="LOR137" s="7"/>
      <c r="LOS137" s="7"/>
      <c r="LOT137" s="7"/>
      <c r="LOU137" s="7"/>
      <c r="LOV137" s="7"/>
      <c r="LOW137" s="7"/>
      <c r="LOX137" s="7"/>
      <c r="LOY137" s="7"/>
      <c r="LOZ137" s="7"/>
      <c r="LPA137" s="7"/>
      <c r="LPB137" s="7"/>
      <c r="LPC137" s="7"/>
      <c r="LPD137" s="7"/>
      <c r="LPE137" s="7"/>
      <c r="LPF137" s="7"/>
      <c r="LPG137" s="7"/>
      <c r="LPH137" s="7"/>
      <c r="LPI137" s="7"/>
      <c r="LPJ137" s="7"/>
      <c r="LPK137" s="7"/>
      <c r="LPL137" s="7"/>
      <c r="LPM137" s="7"/>
      <c r="LPN137" s="7"/>
      <c r="LPO137" s="7"/>
      <c r="LPP137" s="7"/>
      <c r="LPQ137" s="7"/>
      <c r="LPR137" s="7"/>
      <c r="LPS137" s="7"/>
      <c r="LPT137" s="7"/>
      <c r="LPU137" s="7"/>
      <c r="LPV137" s="7"/>
      <c r="LPW137" s="7"/>
      <c r="LPX137" s="7"/>
      <c r="LPY137" s="7"/>
      <c r="LPZ137" s="7"/>
      <c r="LQA137" s="7"/>
      <c r="LQB137" s="7"/>
      <c r="LQC137" s="7"/>
      <c r="LQD137" s="7"/>
      <c r="LQE137" s="7"/>
      <c r="LQF137" s="7"/>
      <c r="LQG137" s="7"/>
      <c r="LQH137" s="7"/>
      <c r="LQI137" s="7"/>
      <c r="LQJ137" s="7"/>
      <c r="LQK137" s="7"/>
      <c r="LQL137" s="7"/>
      <c r="LQM137" s="7"/>
      <c r="LQN137" s="7"/>
      <c r="LQO137" s="7"/>
      <c r="LQP137" s="7"/>
      <c r="LQQ137" s="7"/>
      <c r="LQR137" s="7"/>
      <c r="LQS137" s="7"/>
      <c r="LQT137" s="7"/>
      <c r="LQU137" s="7"/>
      <c r="LQV137" s="7"/>
      <c r="LQW137" s="7"/>
      <c r="LQX137" s="7"/>
      <c r="LQY137" s="7"/>
      <c r="LQZ137" s="7"/>
      <c r="LRA137" s="7"/>
      <c r="LRB137" s="7"/>
      <c r="LRC137" s="7"/>
      <c r="LRD137" s="7"/>
      <c r="LRE137" s="7"/>
      <c r="LRF137" s="7"/>
      <c r="LRG137" s="7"/>
      <c r="LRH137" s="7"/>
      <c r="LRI137" s="7"/>
      <c r="LRJ137" s="7"/>
      <c r="LRK137" s="7"/>
      <c r="LRL137" s="7"/>
      <c r="LRM137" s="7"/>
      <c r="LRN137" s="7"/>
      <c r="LRO137" s="7"/>
      <c r="LRP137" s="7"/>
      <c r="LRQ137" s="7"/>
      <c r="LRR137" s="7"/>
      <c r="LRS137" s="7"/>
      <c r="LRT137" s="7"/>
      <c r="LRU137" s="7"/>
      <c r="LRV137" s="7"/>
      <c r="LRW137" s="7"/>
      <c r="LRX137" s="7"/>
      <c r="LRY137" s="7"/>
      <c r="LRZ137" s="7"/>
      <c r="LSA137" s="7"/>
      <c r="LSB137" s="7"/>
      <c r="LSC137" s="7"/>
      <c r="LSD137" s="7"/>
      <c r="LSE137" s="7"/>
      <c r="LSF137" s="7"/>
      <c r="LSG137" s="7"/>
      <c r="LSH137" s="7"/>
      <c r="LSI137" s="7"/>
      <c r="LSJ137" s="7"/>
      <c r="LSK137" s="7"/>
      <c r="LSL137" s="7"/>
      <c r="LSM137" s="7"/>
      <c r="LSN137" s="7"/>
      <c r="LSO137" s="7"/>
      <c r="LSP137" s="7"/>
      <c r="LSQ137" s="7"/>
      <c r="LSR137" s="7"/>
      <c r="LSS137" s="7"/>
      <c r="LST137" s="7"/>
      <c r="LSU137" s="7"/>
      <c r="LSV137" s="7"/>
      <c r="LSW137" s="7"/>
      <c r="LSX137" s="7"/>
      <c r="LSY137" s="7"/>
      <c r="LSZ137" s="7"/>
      <c r="LTA137" s="7"/>
      <c r="LTB137" s="7"/>
      <c r="LTC137" s="7"/>
      <c r="LTD137" s="7"/>
      <c r="LTE137" s="7"/>
      <c r="LTF137" s="7"/>
      <c r="LTG137" s="7"/>
      <c r="LTH137" s="7"/>
      <c r="LTI137" s="7"/>
      <c r="LTJ137" s="7"/>
      <c r="LTK137" s="7"/>
      <c r="LTL137" s="7"/>
      <c r="LTM137" s="7"/>
      <c r="LTN137" s="7"/>
      <c r="LTO137" s="7"/>
      <c r="LTP137" s="7"/>
      <c r="LTQ137" s="7"/>
      <c r="LTR137" s="7"/>
      <c r="LTS137" s="7"/>
      <c r="LTT137" s="7"/>
      <c r="LTU137" s="7"/>
      <c r="LTV137" s="7"/>
      <c r="LTW137" s="7"/>
      <c r="LTX137" s="7"/>
      <c r="LTY137" s="7"/>
      <c r="LTZ137" s="7"/>
      <c r="LUA137" s="7"/>
      <c r="LUB137" s="7"/>
      <c r="LUC137" s="7"/>
      <c r="LUD137" s="7"/>
      <c r="LUE137" s="7"/>
      <c r="LUF137" s="7"/>
      <c r="LUG137" s="7"/>
      <c r="LUH137" s="7"/>
      <c r="LUI137" s="7"/>
      <c r="LUJ137" s="7"/>
      <c r="LUK137" s="7"/>
      <c r="LUL137" s="7"/>
      <c r="LUM137" s="7"/>
      <c r="LUN137" s="7"/>
      <c r="LUO137" s="7"/>
      <c r="LUP137" s="7"/>
      <c r="LUQ137" s="7"/>
      <c r="LUR137" s="7"/>
      <c r="LUS137" s="7"/>
      <c r="LUT137" s="7"/>
      <c r="LUU137" s="7"/>
      <c r="LUV137" s="7"/>
      <c r="LUW137" s="7"/>
      <c r="LUX137" s="7"/>
      <c r="LUY137" s="7"/>
      <c r="LUZ137" s="7"/>
      <c r="LVA137" s="7"/>
      <c r="LVB137" s="7"/>
      <c r="LVC137" s="7"/>
      <c r="LVD137" s="7"/>
      <c r="LVE137" s="7"/>
      <c r="LVF137" s="7"/>
      <c r="LVG137" s="7"/>
      <c r="LVH137" s="7"/>
      <c r="LVI137" s="7"/>
      <c r="LVJ137" s="7"/>
      <c r="LVK137" s="7"/>
      <c r="LVL137" s="7"/>
      <c r="LVM137" s="7"/>
      <c r="LVN137" s="7"/>
      <c r="LVO137" s="7"/>
      <c r="LVP137" s="7"/>
      <c r="LVQ137" s="7"/>
      <c r="LVR137" s="7"/>
      <c r="LVS137" s="7"/>
      <c r="LVT137" s="7"/>
      <c r="LVU137" s="7"/>
      <c r="LVV137" s="7"/>
      <c r="LVW137" s="7"/>
      <c r="LVX137" s="7"/>
      <c r="LVY137" s="7"/>
      <c r="LVZ137" s="7"/>
      <c r="LWA137" s="7"/>
      <c r="LWB137" s="7"/>
      <c r="LWC137" s="7"/>
      <c r="LWD137" s="7"/>
      <c r="LWE137" s="7"/>
      <c r="LWF137" s="7"/>
      <c r="LWG137" s="7"/>
      <c r="LWH137" s="7"/>
      <c r="LWI137" s="7"/>
      <c r="LWJ137" s="7"/>
      <c r="LWK137" s="7"/>
      <c r="LWL137" s="7"/>
      <c r="LWM137" s="7"/>
      <c r="LWN137" s="7"/>
      <c r="LWO137" s="7"/>
      <c r="LWP137" s="7"/>
      <c r="LWQ137" s="7"/>
      <c r="LWR137" s="7"/>
      <c r="LWS137" s="7"/>
      <c r="LWT137" s="7"/>
      <c r="LWU137" s="7"/>
      <c r="LWV137" s="7"/>
      <c r="LWW137" s="7"/>
      <c r="LWX137" s="7"/>
      <c r="LWY137" s="7"/>
      <c r="LWZ137" s="7"/>
      <c r="LXA137" s="7"/>
      <c r="LXB137" s="7"/>
      <c r="LXC137" s="7"/>
      <c r="LXD137" s="7"/>
      <c r="LXE137" s="7"/>
      <c r="LXF137" s="7"/>
      <c r="LXG137" s="7"/>
      <c r="LXH137" s="7"/>
      <c r="LXI137" s="7"/>
      <c r="LXJ137" s="7"/>
      <c r="LXK137" s="7"/>
      <c r="LXL137" s="7"/>
      <c r="LXM137" s="7"/>
      <c r="LXN137" s="7"/>
      <c r="LXO137" s="7"/>
      <c r="LXP137" s="7"/>
      <c r="LXQ137" s="7"/>
      <c r="LXR137" s="7"/>
      <c r="LXS137" s="7"/>
      <c r="LXT137" s="7"/>
      <c r="LXU137" s="7"/>
      <c r="LXV137" s="7"/>
      <c r="LXW137" s="7"/>
      <c r="LXX137" s="7"/>
      <c r="LXY137" s="7"/>
      <c r="LXZ137" s="7"/>
      <c r="LYA137" s="7"/>
      <c r="LYB137" s="7"/>
      <c r="LYC137" s="7"/>
      <c r="LYD137" s="7"/>
      <c r="LYE137" s="7"/>
      <c r="LYF137" s="7"/>
      <c r="LYG137" s="7"/>
      <c r="LYH137" s="7"/>
      <c r="LYI137" s="7"/>
      <c r="LYJ137" s="7"/>
      <c r="LYK137" s="7"/>
      <c r="LYL137" s="7"/>
      <c r="LYM137" s="7"/>
      <c r="LYN137" s="7"/>
      <c r="LYO137" s="7"/>
      <c r="LYP137" s="7"/>
      <c r="LYQ137" s="7"/>
      <c r="LYR137" s="7"/>
      <c r="LYS137" s="7"/>
      <c r="LYT137" s="7"/>
      <c r="LYU137" s="7"/>
      <c r="LYV137" s="7"/>
      <c r="LYW137" s="7"/>
      <c r="LYX137" s="7"/>
      <c r="LYY137" s="7"/>
      <c r="LYZ137" s="7"/>
      <c r="LZA137" s="7"/>
      <c r="LZB137" s="7"/>
      <c r="LZC137" s="7"/>
      <c r="LZD137" s="7"/>
      <c r="LZE137" s="7"/>
      <c r="LZF137" s="7"/>
      <c r="LZG137" s="7"/>
      <c r="LZH137" s="7"/>
      <c r="LZI137" s="7"/>
      <c r="LZJ137" s="7"/>
      <c r="LZK137" s="7"/>
      <c r="LZL137" s="7"/>
      <c r="LZM137" s="7"/>
      <c r="LZN137" s="7"/>
      <c r="LZO137" s="7"/>
      <c r="LZP137" s="7"/>
      <c r="LZQ137" s="7"/>
      <c r="LZR137" s="7"/>
      <c r="LZS137" s="7"/>
      <c r="LZT137" s="7"/>
      <c r="LZU137" s="7"/>
      <c r="LZV137" s="7"/>
      <c r="LZW137" s="7"/>
      <c r="LZX137" s="7"/>
      <c r="LZY137" s="7"/>
      <c r="LZZ137" s="7"/>
      <c r="MAA137" s="7"/>
      <c r="MAB137" s="7"/>
      <c r="MAC137" s="7"/>
      <c r="MAD137" s="7"/>
      <c r="MAE137" s="7"/>
      <c r="MAF137" s="7"/>
      <c r="MAG137" s="7"/>
      <c r="MAH137" s="7"/>
      <c r="MAI137" s="7"/>
      <c r="MAJ137" s="7"/>
      <c r="MAK137" s="7"/>
      <c r="MAL137" s="7"/>
      <c r="MAM137" s="7"/>
      <c r="MAN137" s="7"/>
      <c r="MAO137" s="7"/>
      <c r="MAP137" s="7"/>
      <c r="MAQ137" s="7"/>
      <c r="MAR137" s="7"/>
      <c r="MAS137" s="7"/>
      <c r="MAT137" s="7"/>
      <c r="MAU137" s="7"/>
      <c r="MAV137" s="7"/>
      <c r="MAW137" s="7"/>
      <c r="MAX137" s="7"/>
      <c r="MAY137" s="7"/>
      <c r="MAZ137" s="7"/>
      <c r="MBA137" s="7"/>
      <c r="MBB137" s="7"/>
      <c r="MBC137" s="7"/>
      <c r="MBD137" s="7"/>
      <c r="MBE137" s="7"/>
      <c r="MBF137" s="7"/>
      <c r="MBG137" s="7"/>
      <c r="MBH137" s="7"/>
      <c r="MBI137" s="7"/>
      <c r="MBJ137" s="7"/>
      <c r="MBK137" s="7"/>
      <c r="MBL137" s="7"/>
      <c r="MBM137" s="7"/>
      <c r="MBN137" s="7"/>
      <c r="MBO137" s="7"/>
      <c r="MBP137" s="7"/>
      <c r="MBQ137" s="7"/>
      <c r="MBR137" s="7"/>
      <c r="MBS137" s="7"/>
      <c r="MBT137" s="7"/>
      <c r="MBU137" s="7"/>
      <c r="MBV137" s="7"/>
      <c r="MBW137" s="7"/>
      <c r="MBX137" s="7"/>
      <c r="MBY137" s="7"/>
      <c r="MBZ137" s="7"/>
      <c r="MCA137" s="7"/>
      <c r="MCB137" s="7"/>
      <c r="MCC137" s="7"/>
      <c r="MCD137" s="7"/>
      <c r="MCE137" s="7"/>
      <c r="MCF137" s="7"/>
      <c r="MCG137" s="7"/>
      <c r="MCH137" s="7"/>
      <c r="MCI137" s="7"/>
      <c r="MCJ137" s="7"/>
      <c r="MCK137" s="7"/>
      <c r="MCL137" s="7"/>
      <c r="MCM137" s="7"/>
      <c r="MCN137" s="7"/>
      <c r="MCO137" s="7"/>
      <c r="MCP137" s="7"/>
      <c r="MCQ137" s="7"/>
      <c r="MCR137" s="7"/>
      <c r="MCS137" s="7"/>
      <c r="MCT137" s="7"/>
      <c r="MCU137" s="7"/>
      <c r="MCV137" s="7"/>
      <c r="MCW137" s="7"/>
      <c r="MCX137" s="7"/>
      <c r="MCY137" s="7"/>
      <c r="MCZ137" s="7"/>
      <c r="MDA137" s="7"/>
      <c r="MDB137" s="7"/>
      <c r="MDC137" s="7"/>
      <c r="MDD137" s="7"/>
      <c r="MDE137" s="7"/>
      <c r="MDF137" s="7"/>
      <c r="MDG137" s="7"/>
      <c r="MDH137" s="7"/>
      <c r="MDI137" s="7"/>
      <c r="MDJ137" s="7"/>
      <c r="MDK137" s="7"/>
      <c r="MDL137" s="7"/>
      <c r="MDM137" s="7"/>
      <c r="MDN137" s="7"/>
      <c r="MDO137" s="7"/>
      <c r="MDP137" s="7"/>
      <c r="MDQ137" s="7"/>
      <c r="MDR137" s="7"/>
      <c r="MDS137" s="7"/>
      <c r="MDT137" s="7"/>
      <c r="MDU137" s="7"/>
      <c r="MDV137" s="7"/>
      <c r="MDW137" s="7"/>
      <c r="MDX137" s="7"/>
      <c r="MDY137" s="7"/>
      <c r="MDZ137" s="7"/>
      <c r="MEA137" s="7"/>
      <c r="MEB137" s="7"/>
      <c r="MEC137" s="7"/>
      <c r="MED137" s="7"/>
      <c r="MEE137" s="7"/>
      <c r="MEF137" s="7"/>
      <c r="MEG137" s="7"/>
      <c r="MEH137" s="7"/>
      <c r="MEI137" s="7"/>
      <c r="MEJ137" s="7"/>
      <c r="MEK137" s="7"/>
      <c r="MEL137" s="7"/>
      <c r="MEM137" s="7"/>
      <c r="MEN137" s="7"/>
      <c r="MEO137" s="7"/>
      <c r="MEP137" s="7"/>
      <c r="MEQ137" s="7"/>
      <c r="MER137" s="7"/>
      <c r="MES137" s="7"/>
      <c r="MET137" s="7"/>
      <c r="MEU137" s="7"/>
      <c r="MEV137" s="7"/>
      <c r="MEW137" s="7"/>
      <c r="MEX137" s="7"/>
      <c r="MEY137" s="7"/>
      <c r="MEZ137" s="7"/>
      <c r="MFA137" s="7"/>
      <c r="MFB137" s="7"/>
      <c r="MFC137" s="7"/>
      <c r="MFD137" s="7"/>
      <c r="MFE137" s="7"/>
      <c r="MFF137" s="7"/>
      <c r="MFG137" s="7"/>
      <c r="MFH137" s="7"/>
      <c r="MFI137" s="7"/>
      <c r="MFJ137" s="7"/>
      <c r="MFK137" s="7"/>
      <c r="MFL137" s="7"/>
      <c r="MFM137" s="7"/>
      <c r="MFN137" s="7"/>
      <c r="MFO137" s="7"/>
      <c r="MFP137" s="7"/>
      <c r="MFQ137" s="7"/>
      <c r="MFR137" s="7"/>
      <c r="MFS137" s="7"/>
      <c r="MFT137" s="7"/>
      <c r="MFU137" s="7"/>
      <c r="MFV137" s="7"/>
      <c r="MFW137" s="7"/>
      <c r="MFX137" s="7"/>
      <c r="MFY137" s="7"/>
      <c r="MFZ137" s="7"/>
      <c r="MGA137" s="7"/>
      <c r="MGB137" s="7"/>
      <c r="MGC137" s="7"/>
      <c r="MGD137" s="7"/>
      <c r="MGE137" s="7"/>
      <c r="MGF137" s="7"/>
      <c r="MGG137" s="7"/>
      <c r="MGH137" s="7"/>
      <c r="MGI137" s="7"/>
      <c r="MGJ137" s="7"/>
      <c r="MGK137" s="7"/>
      <c r="MGL137" s="7"/>
      <c r="MGM137" s="7"/>
      <c r="MGN137" s="7"/>
      <c r="MGO137" s="7"/>
      <c r="MGP137" s="7"/>
      <c r="MGQ137" s="7"/>
      <c r="MGR137" s="7"/>
      <c r="MGS137" s="7"/>
      <c r="MGT137" s="7"/>
      <c r="MGU137" s="7"/>
      <c r="MGV137" s="7"/>
      <c r="MGW137" s="7"/>
      <c r="MGX137" s="7"/>
      <c r="MGY137" s="7"/>
      <c r="MGZ137" s="7"/>
      <c r="MHA137" s="7"/>
      <c r="MHB137" s="7"/>
      <c r="MHC137" s="7"/>
      <c r="MHD137" s="7"/>
      <c r="MHE137" s="7"/>
      <c r="MHF137" s="7"/>
      <c r="MHG137" s="7"/>
      <c r="MHH137" s="7"/>
      <c r="MHI137" s="7"/>
      <c r="MHJ137" s="7"/>
      <c r="MHK137" s="7"/>
      <c r="MHL137" s="7"/>
      <c r="MHM137" s="7"/>
      <c r="MHN137" s="7"/>
      <c r="MHO137" s="7"/>
      <c r="MHP137" s="7"/>
      <c r="MHQ137" s="7"/>
      <c r="MHR137" s="7"/>
      <c r="MHS137" s="7"/>
      <c r="MHT137" s="7"/>
      <c r="MHU137" s="7"/>
      <c r="MHV137" s="7"/>
      <c r="MHW137" s="7"/>
      <c r="MHX137" s="7"/>
      <c r="MHY137" s="7"/>
      <c r="MHZ137" s="7"/>
      <c r="MIA137" s="7"/>
      <c r="MIB137" s="7"/>
      <c r="MIC137" s="7"/>
      <c r="MID137" s="7"/>
      <c r="MIE137" s="7"/>
      <c r="MIF137" s="7"/>
      <c r="MIG137" s="7"/>
      <c r="MIH137" s="7"/>
      <c r="MII137" s="7"/>
      <c r="MIJ137" s="7"/>
      <c r="MIK137" s="7"/>
      <c r="MIL137" s="7"/>
      <c r="MIM137" s="7"/>
      <c r="MIN137" s="7"/>
      <c r="MIO137" s="7"/>
      <c r="MIP137" s="7"/>
      <c r="MIQ137" s="7"/>
      <c r="MIR137" s="7"/>
      <c r="MIS137" s="7"/>
      <c r="MIT137" s="7"/>
      <c r="MIU137" s="7"/>
      <c r="MIV137" s="7"/>
      <c r="MIW137" s="7"/>
      <c r="MIX137" s="7"/>
      <c r="MIY137" s="7"/>
      <c r="MIZ137" s="7"/>
      <c r="MJA137" s="7"/>
      <c r="MJB137" s="7"/>
      <c r="MJC137" s="7"/>
      <c r="MJD137" s="7"/>
      <c r="MJE137" s="7"/>
      <c r="MJF137" s="7"/>
      <c r="MJG137" s="7"/>
      <c r="MJH137" s="7"/>
      <c r="MJI137" s="7"/>
      <c r="MJJ137" s="7"/>
      <c r="MJK137" s="7"/>
      <c r="MJL137" s="7"/>
      <c r="MJM137" s="7"/>
      <c r="MJN137" s="7"/>
      <c r="MJO137" s="7"/>
      <c r="MJP137" s="7"/>
      <c r="MJQ137" s="7"/>
      <c r="MJR137" s="7"/>
      <c r="MJS137" s="7"/>
      <c r="MJT137" s="7"/>
      <c r="MJU137" s="7"/>
      <c r="MJV137" s="7"/>
      <c r="MJW137" s="7"/>
      <c r="MJX137" s="7"/>
      <c r="MJY137" s="7"/>
      <c r="MJZ137" s="7"/>
      <c r="MKA137" s="7"/>
      <c r="MKB137" s="7"/>
      <c r="MKC137" s="7"/>
      <c r="MKD137" s="7"/>
      <c r="MKE137" s="7"/>
      <c r="MKF137" s="7"/>
      <c r="MKG137" s="7"/>
      <c r="MKH137" s="7"/>
      <c r="MKI137" s="7"/>
      <c r="MKJ137" s="7"/>
      <c r="MKK137" s="7"/>
      <c r="MKL137" s="7"/>
      <c r="MKM137" s="7"/>
      <c r="MKN137" s="7"/>
      <c r="MKO137" s="7"/>
      <c r="MKP137" s="7"/>
      <c r="MKQ137" s="7"/>
      <c r="MKR137" s="7"/>
      <c r="MKS137" s="7"/>
      <c r="MKT137" s="7"/>
      <c r="MKU137" s="7"/>
      <c r="MKV137" s="7"/>
      <c r="MKW137" s="7"/>
      <c r="MKX137" s="7"/>
      <c r="MKY137" s="7"/>
      <c r="MKZ137" s="7"/>
      <c r="MLA137" s="7"/>
      <c r="MLB137" s="7"/>
      <c r="MLC137" s="7"/>
      <c r="MLD137" s="7"/>
      <c r="MLE137" s="7"/>
      <c r="MLF137" s="7"/>
      <c r="MLG137" s="7"/>
      <c r="MLH137" s="7"/>
      <c r="MLI137" s="7"/>
      <c r="MLJ137" s="7"/>
      <c r="MLK137" s="7"/>
      <c r="MLL137" s="7"/>
      <c r="MLM137" s="7"/>
      <c r="MLN137" s="7"/>
      <c r="MLO137" s="7"/>
      <c r="MLP137" s="7"/>
      <c r="MLQ137" s="7"/>
      <c r="MLR137" s="7"/>
      <c r="MLS137" s="7"/>
      <c r="MLT137" s="7"/>
      <c r="MLU137" s="7"/>
      <c r="MLV137" s="7"/>
      <c r="MLW137" s="7"/>
      <c r="MLX137" s="7"/>
      <c r="MLY137" s="7"/>
      <c r="MLZ137" s="7"/>
      <c r="MMA137" s="7"/>
      <c r="MMB137" s="7"/>
      <c r="MMC137" s="7"/>
      <c r="MMD137" s="7"/>
      <c r="MME137" s="7"/>
      <c r="MMF137" s="7"/>
      <c r="MMG137" s="7"/>
      <c r="MMH137" s="7"/>
      <c r="MMI137" s="7"/>
      <c r="MMJ137" s="7"/>
      <c r="MMK137" s="7"/>
      <c r="MML137" s="7"/>
      <c r="MMM137" s="7"/>
      <c r="MMN137" s="7"/>
      <c r="MMO137" s="7"/>
      <c r="MMP137" s="7"/>
      <c r="MMQ137" s="7"/>
      <c r="MMR137" s="7"/>
      <c r="MMS137" s="7"/>
      <c r="MMT137" s="7"/>
      <c r="MMU137" s="7"/>
      <c r="MMV137" s="7"/>
      <c r="MMW137" s="7"/>
      <c r="MMX137" s="7"/>
      <c r="MMY137" s="7"/>
      <c r="MMZ137" s="7"/>
      <c r="MNA137" s="7"/>
      <c r="MNB137" s="7"/>
      <c r="MNC137" s="7"/>
      <c r="MND137" s="7"/>
      <c r="MNE137" s="7"/>
      <c r="MNF137" s="7"/>
      <c r="MNG137" s="7"/>
      <c r="MNH137" s="7"/>
      <c r="MNI137" s="7"/>
      <c r="MNJ137" s="7"/>
      <c r="MNK137" s="7"/>
      <c r="MNL137" s="7"/>
      <c r="MNM137" s="7"/>
      <c r="MNN137" s="7"/>
      <c r="MNO137" s="7"/>
      <c r="MNP137" s="7"/>
      <c r="MNQ137" s="7"/>
      <c r="MNR137" s="7"/>
      <c r="MNS137" s="7"/>
      <c r="MNT137" s="7"/>
      <c r="MNU137" s="7"/>
      <c r="MNV137" s="7"/>
      <c r="MNW137" s="7"/>
      <c r="MNX137" s="7"/>
      <c r="MNY137" s="7"/>
      <c r="MNZ137" s="7"/>
      <c r="MOA137" s="7"/>
      <c r="MOB137" s="7"/>
      <c r="MOC137" s="7"/>
      <c r="MOD137" s="7"/>
      <c r="MOE137" s="7"/>
      <c r="MOF137" s="7"/>
      <c r="MOG137" s="7"/>
      <c r="MOH137" s="7"/>
      <c r="MOI137" s="7"/>
      <c r="MOJ137" s="7"/>
      <c r="MOK137" s="7"/>
      <c r="MOL137" s="7"/>
      <c r="MOM137" s="7"/>
      <c r="MON137" s="7"/>
      <c r="MOO137" s="7"/>
      <c r="MOP137" s="7"/>
      <c r="MOQ137" s="7"/>
      <c r="MOR137" s="7"/>
      <c r="MOS137" s="7"/>
      <c r="MOT137" s="7"/>
      <c r="MOU137" s="7"/>
      <c r="MOV137" s="7"/>
      <c r="MOW137" s="7"/>
      <c r="MOX137" s="7"/>
      <c r="MOY137" s="7"/>
      <c r="MOZ137" s="7"/>
      <c r="MPA137" s="7"/>
      <c r="MPB137" s="7"/>
      <c r="MPC137" s="7"/>
      <c r="MPD137" s="7"/>
      <c r="MPE137" s="7"/>
      <c r="MPF137" s="7"/>
      <c r="MPG137" s="7"/>
      <c r="MPH137" s="7"/>
      <c r="MPI137" s="7"/>
      <c r="MPJ137" s="7"/>
      <c r="MPK137" s="7"/>
      <c r="MPL137" s="7"/>
      <c r="MPM137" s="7"/>
      <c r="MPN137" s="7"/>
      <c r="MPO137" s="7"/>
      <c r="MPP137" s="7"/>
      <c r="MPQ137" s="7"/>
      <c r="MPR137" s="7"/>
      <c r="MPS137" s="7"/>
      <c r="MPT137" s="7"/>
      <c r="MPU137" s="7"/>
      <c r="MPV137" s="7"/>
      <c r="MPW137" s="7"/>
      <c r="MPX137" s="7"/>
      <c r="MPY137" s="7"/>
      <c r="MPZ137" s="7"/>
      <c r="MQA137" s="7"/>
      <c r="MQB137" s="7"/>
      <c r="MQC137" s="7"/>
      <c r="MQD137" s="7"/>
      <c r="MQE137" s="7"/>
      <c r="MQF137" s="7"/>
      <c r="MQG137" s="7"/>
      <c r="MQH137" s="7"/>
      <c r="MQI137" s="7"/>
      <c r="MQJ137" s="7"/>
      <c r="MQK137" s="7"/>
      <c r="MQL137" s="7"/>
      <c r="MQM137" s="7"/>
      <c r="MQN137" s="7"/>
      <c r="MQO137" s="7"/>
      <c r="MQP137" s="7"/>
      <c r="MQQ137" s="7"/>
      <c r="MQR137" s="7"/>
      <c r="MQS137" s="7"/>
      <c r="MQT137" s="7"/>
      <c r="MQU137" s="7"/>
      <c r="MQV137" s="7"/>
      <c r="MQW137" s="7"/>
      <c r="MQX137" s="7"/>
      <c r="MQY137" s="7"/>
      <c r="MQZ137" s="7"/>
      <c r="MRA137" s="7"/>
      <c r="MRB137" s="7"/>
      <c r="MRC137" s="7"/>
      <c r="MRD137" s="7"/>
      <c r="MRE137" s="7"/>
      <c r="MRF137" s="7"/>
      <c r="MRG137" s="7"/>
      <c r="MRH137" s="7"/>
      <c r="MRI137" s="7"/>
      <c r="MRJ137" s="7"/>
      <c r="MRK137" s="7"/>
      <c r="MRL137" s="7"/>
      <c r="MRM137" s="7"/>
      <c r="MRN137" s="7"/>
      <c r="MRO137" s="7"/>
      <c r="MRP137" s="7"/>
      <c r="MRQ137" s="7"/>
      <c r="MRR137" s="7"/>
      <c r="MRS137" s="7"/>
      <c r="MRT137" s="7"/>
      <c r="MRU137" s="7"/>
      <c r="MRV137" s="7"/>
      <c r="MRW137" s="7"/>
      <c r="MRX137" s="7"/>
      <c r="MRY137" s="7"/>
      <c r="MRZ137" s="7"/>
      <c r="MSA137" s="7"/>
      <c r="MSB137" s="7"/>
      <c r="MSC137" s="7"/>
      <c r="MSD137" s="7"/>
      <c r="MSE137" s="7"/>
      <c r="MSF137" s="7"/>
      <c r="MSG137" s="7"/>
      <c r="MSH137" s="7"/>
      <c r="MSI137" s="7"/>
      <c r="MSJ137" s="7"/>
      <c r="MSK137" s="7"/>
      <c r="MSL137" s="7"/>
      <c r="MSM137" s="7"/>
      <c r="MSN137" s="7"/>
      <c r="MSO137" s="7"/>
      <c r="MSP137" s="7"/>
      <c r="MSQ137" s="7"/>
      <c r="MSR137" s="7"/>
      <c r="MSS137" s="7"/>
      <c r="MST137" s="7"/>
      <c r="MSU137" s="7"/>
      <c r="MSV137" s="7"/>
      <c r="MSW137" s="7"/>
      <c r="MSX137" s="7"/>
      <c r="MSY137" s="7"/>
      <c r="MSZ137" s="7"/>
      <c r="MTA137" s="7"/>
      <c r="MTB137" s="7"/>
      <c r="MTC137" s="7"/>
      <c r="MTD137" s="7"/>
      <c r="MTE137" s="7"/>
      <c r="MTF137" s="7"/>
      <c r="MTG137" s="7"/>
      <c r="MTH137" s="7"/>
      <c r="MTI137" s="7"/>
      <c r="MTJ137" s="7"/>
      <c r="MTK137" s="7"/>
      <c r="MTL137" s="7"/>
      <c r="MTM137" s="7"/>
      <c r="MTN137" s="7"/>
      <c r="MTO137" s="7"/>
      <c r="MTP137" s="7"/>
      <c r="MTQ137" s="7"/>
      <c r="MTR137" s="7"/>
      <c r="MTS137" s="7"/>
      <c r="MTT137" s="7"/>
      <c r="MTU137" s="7"/>
      <c r="MTV137" s="7"/>
      <c r="MTW137" s="7"/>
      <c r="MTX137" s="7"/>
      <c r="MTY137" s="7"/>
      <c r="MTZ137" s="7"/>
      <c r="MUA137" s="7"/>
      <c r="MUB137" s="7"/>
      <c r="MUC137" s="7"/>
      <c r="MUD137" s="7"/>
      <c r="MUE137" s="7"/>
      <c r="MUF137" s="7"/>
      <c r="MUG137" s="7"/>
      <c r="MUH137" s="7"/>
      <c r="MUI137" s="7"/>
      <c r="MUJ137" s="7"/>
      <c r="MUK137" s="7"/>
      <c r="MUL137" s="7"/>
      <c r="MUM137" s="7"/>
      <c r="MUN137" s="7"/>
      <c r="MUO137" s="7"/>
      <c r="MUP137" s="7"/>
      <c r="MUQ137" s="7"/>
      <c r="MUR137" s="7"/>
      <c r="MUS137" s="7"/>
      <c r="MUT137" s="7"/>
      <c r="MUU137" s="7"/>
      <c r="MUV137" s="7"/>
      <c r="MUW137" s="7"/>
      <c r="MUX137" s="7"/>
      <c r="MUY137" s="7"/>
      <c r="MUZ137" s="7"/>
      <c r="MVA137" s="7"/>
      <c r="MVB137" s="7"/>
      <c r="MVC137" s="7"/>
      <c r="MVD137" s="7"/>
      <c r="MVE137" s="7"/>
      <c r="MVF137" s="7"/>
      <c r="MVG137" s="7"/>
      <c r="MVH137" s="7"/>
      <c r="MVI137" s="7"/>
      <c r="MVJ137" s="7"/>
      <c r="MVK137" s="7"/>
      <c r="MVL137" s="7"/>
      <c r="MVM137" s="7"/>
      <c r="MVN137" s="7"/>
      <c r="MVO137" s="7"/>
      <c r="MVP137" s="7"/>
      <c r="MVQ137" s="7"/>
      <c r="MVR137" s="7"/>
      <c r="MVS137" s="7"/>
      <c r="MVT137" s="7"/>
      <c r="MVU137" s="7"/>
      <c r="MVV137" s="7"/>
      <c r="MVW137" s="7"/>
      <c r="MVX137" s="7"/>
      <c r="MVY137" s="7"/>
      <c r="MVZ137" s="7"/>
      <c r="MWA137" s="7"/>
      <c r="MWB137" s="7"/>
      <c r="MWC137" s="7"/>
      <c r="MWD137" s="7"/>
      <c r="MWE137" s="7"/>
      <c r="MWF137" s="7"/>
      <c r="MWG137" s="7"/>
      <c r="MWH137" s="7"/>
      <c r="MWI137" s="7"/>
      <c r="MWJ137" s="7"/>
      <c r="MWK137" s="7"/>
      <c r="MWL137" s="7"/>
      <c r="MWM137" s="7"/>
      <c r="MWN137" s="7"/>
      <c r="MWO137" s="7"/>
      <c r="MWP137" s="7"/>
      <c r="MWQ137" s="7"/>
      <c r="MWR137" s="7"/>
      <c r="MWS137" s="7"/>
      <c r="MWT137" s="7"/>
      <c r="MWU137" s="7"/>
      <c r="MWV137" s="7"/>
      <c r="MWW137" s="7"/>
      <c r="MWX137" s="7"/>
      <c r="MWY137" s="7"/>
      <c r="MWZ137" s="7"/>
      <c r="MXA137" s="7"/>
      <c r="MXB137" s="7"/>
      <c r="MXC137" s="7"/>
      <c r="MXD137" s="7"/>
      <c r="MXE137" s="7"/>
      <c r="MXF137" s="7"/>
      <c r="MXG137" s="7"/>
      <c r="MXH137" s="7"/>
      <c r="MXI137" s="7"/>
      <c r="MXJ137" s="7"/>
      <c r="MXK137" s="7"/>
      <c r="MXL137" s="7"/>
      <c r="MXM137" s="7"/>
      <c r="MXN137" s="7"/>
      <c r="MXO137" s="7"/>
      <c r="MXP137" s="7"/>
      <c r="MXQ137" s="7"/>
      <c r="MXR137" s="7"/>
      <c r="MXS137" s="7"/>
      <c r="MXT137" s="7"/>
      <c r="MXU137" s="7"/>
      <c r="MXV137" s="7"/>
      <c r="MXW137" s="7"/>
      <c r="MXX137" s="7"/>
      <c r="MXY137" s="7"/>
      <c r="MXZ137" s="7"/>
      <c r="MYA137" s="7"/>
      <c r="MYB137" s="7"/>
      <c r="MYC137" s="7"/>
      <c r="MYD137" s="7"/>
      <c r="MYE137" s="7"/>
      <c r="MYF137" s="7"/>
      <c r="MYG137" s="7"/>
      <c r="MYH137" s="7"/>
      <c r="MYI137" s="7"/>
      <c r="MYJ137" s="7"/>
      <c r="MYK137" s="7"/>
      <c r="MYL137" s="7"/>
      <c r="MYM137" s="7"/>
      <c r="MYN137" s="7"/>
      <c r="MYO137" s="7"/>
      <c r="MYP137" s="7"/>
      <c r="MYQ137" s="7"/>
      <c r="MYR137" s="7"/>
      <c r="MYS137" s="7"/>
      <c r="MYT137" s="7"/>
      <c r="MYU137" s="7"/>
      <c r="MYV137" s="7"/>
      <c r="MYW137" s="7"/>
      <c r="MYX137" s="7"/>
      <c r="MYY137" s="7"/>
      <c r="MYZ137" s="7"/>
      <c r="MZA137" s="7"/>
      <c r="MZB137" s="7"/>
      <c r="MZC137" s="7"/>
      <c r="MZD137" s="7"/>
      <c r="MZE137" s="7"/>
      <c r="MZF137" s="7"/>
      <c r="MZG137" s="7"/>
      <c r="MZH137" s="7"/>
      <c r="MZI137" s="7"/>
      <c r="MZJ137" s="7"/>
      <c r="MZK137" s="7"/>
      <c r="MZL137" s="7"/>
      <c r="MZM137" s="7"/>
      <c r="MZN137" s="7"/>
      <c r="MZO137" s="7"/>
      <c r="MZP137" s="7"/>
      <c r="MZQ137" s="7"/>
      <c r="MZR137" s="7"/>
      <c r="MZS137" s="7"/>
      <c r="MZT137" s="7"/>
      <c r="MZU137" s="7"/>
      <c r="MZV137" s="7"/>
      <c r="MZW137" s="7"/>
      <c r="MZX137" s="7"/>
      <c r="MZY137" s="7"/>
      <c r="MZZ137" s="7"/>
      <c r="NAA137" s="7"/>
      <c r="NAB137" s="7"/>
      <c r="NAC137" s="7"/>
      <c r="NAD137" s="7"/>
      <c r="NAE137" s="7"/>
      <c r="NAF137" s="7"/>
      <c r="NAG137" s="7"/>
      <c r="NAH137" s="7"/>
      <c r="NAI137" s="7"/>
      <c r="NAJ137" s="7"/>
      <c r="NAK137" s="7"/>
      <c r="NAL137" s="7"/>
      <c r="NAM137" s="7"/>
      <c r="NAN137" s="7"/>
      <c r="NAO137" s="7"/>
      <c r="NAP137" s="7"/>
      <c r="NAQ137" s="7"/>
      <c r="NAR137" s="7"/>
      <c r="NAS137" s="7"/>
      <c r="NAT137" s="7"/>
      <c r="NAU137" s="7"/>
      <c r="NAV137" s="7"/>
      <c r="NAW137" s="7"/>
      <c r="NAX137" s="7"/>
      <c r="NAY137" s="7"/>
      <c r="NAZ137" s="7"/>
      <c r="NBA137" s="7"/>
      <c r="NBB137" s="7"/>
      <c r="NBC137" s="7"/>
      <c r="NBD137" s="7"/>
      <c r="NBE137" s="7"/>
      <c r="NBF137" s="7"/>
      <c r="NBG137" s="7"/>
      <c r="NBH137" s="7"/>
      <c r="NBI137" s="7"/>
      <c r="NBJ137" s="7"/>
      <c r="NBK137" s="7"/>
      <c r="NBL137" s="7"/>
      <c r="NBM137" s="7"/>
      <c r="NBN137" s="7"/>
      <c r="NBO137" s="7"/>
      <c r="NBP137" s="7"/>
      <c r="NBQ137" s="7"/>
      <c r="NBR137" s="7"/>
      <c r="NBS137" s="7"/>
      <c r="NBT137" s="7"/>
      <c r="NBU137" s="7"/>
      <c r="NBV137" s="7"/>
      <c r="NBW137" s="7"/>
      <c r="NBX137" s="7"/>
      <c r="NBY137" s="7"/>
      <c r="NBZ137" s="7"/>
      <c r="NCA137" s="7"/>
      <c r="NCB137" s="7"/>
      <c r="NCC137" s="7"/>
      <c r="NCD137" s="7"/>
      <c r="NCE137" s="7"/>
      <c r="NCF137" s="7"/>
      <c r="NCG137" s="7"/>
      <c r="NCH137" s="7"/>
      <c r="NCI137" s="7"/>
      <c r="NCJ137" s="7"/>
      <c r="NCK137" s="7"/>
      <c r="NCL137" s="7"/>
      <c r="NCM137" s="7"/>
      <c r="NCN137" s="7"/>
      <c r="NCO137" s="7"/>
      <c r="NCP137" s="7"/>
      <c r="NCQ137" s="7"/>
      <c r="NCR137" s="7"/>
      <c r="NCS137" s="7"/>
      <c r="NCT137" s="7"/>
      <c r="NCU137" s="7"/>
      <c r="NCV137" s="7"/>
      <c r="NCW137" s="7"/>
      <c r="NCX137" s="7"/>
      <c r="NCY137" s="7"/>
      <c r="NCZ137" s="7"/>
      <c r="NDA137" s="7"/>
      <c r="NDB137" s="7"/>
      <c r="NDC137" s="7"/>
      <c r="NDD137" s="7"/>
      <c r="NDE137" s="7"/>
      <c r="NDF137" s="7"/>
      <c r="NDG137" s="7"/>
      <c r="NDH137" s="7"/>
      <c r="NDI137" s="7"/>
      <c r="NDJ137" s="7"/>
      <c r="NDK137" s="7"/>
      <c r="NDL137" s="7"/>
      <c r="NDM137" s="7"/>
      <c r="NDN137" s="7"/>
      <c r="NDO137" s="7"/>
      <c r="NDP137" s="7"/>
      <c r="NDQ137" s="7"/>
      <c r="NDR137" s="7"/>
      <c r="NDS137" s="7"/>
      <c r="NDT137" s="7"/>
      <c r="NDU137" s="7"/>
      <c r="NDV137" s="7"/>
      <c r="NDW137" s="7"/>
      <c r="NDX137" s="7"/>
      <c r="NDY137" s="7"/>
      <c r="NDZ137" s="7"/>
      <c r="NEA137" s="7"/>
      <c r="NEB137" s="7"/>
      <c r="NEC137" s="7"/>
      <c r="NED137" s="7"/>
      <c r="NEE137" s="7"/>
      <c r="NEF137" s="7"/>
      <c r="NEG137" s="7"/>
      <c r="NEH137" s="7"/>
      <c r="NEI137" s="7"/>
      <c r="NEJ137" s="7"/>
      <c r="NEK137" s="7"/>
      <c r="NEL137" s="7"/>
      <c r="NEM137" s="7"/>
      <c r="NEN137" s="7"/>
      <c r="NEO137" s="7"/>
      <c r="NEP137" s="7"/>
      <c r="NEQ137" s="7"/>
      <c r="NER137" s="7"/>
      <c r="NES137" s="7"/>
      <c r="NET137" s="7"/>
      <c r="NEU137" s="7"/>
      <c r="NEV137" s="7"/>
      <c r="NEW137" s="7"/>
      <c r="NEX137" s="7"/>
      <c r="NEY137" s="7"/>
      <c r="NEZ137" s="7"/>
      <c r="NFA137" s="7"/>
      <c r="NFB137" s="7"/>
      <c r="NFC137" s="7"/>
      <c r="NFD137" s="7"/>
      <c r="NFE137" s="7"/>
      <c r="NFF137" s="7"/>
      <c r="NFG137" s="7"/>
      <c r="NFH137" s="7"/>
      <c r="NFI137" s="7"/>
      <c r="NFJ137" s="7"/>
      <c r="NFK137" s="7"/>
      <c r="NFL137" s="7"/>
      <c r="NFM137" s="7"/>
      <c r="NFN137" s="7"/>
      <c r="NFO137" s="7"/>
      <c r="NFP137" s="7"/>
      <c r="NFQ137" s="7"/>
      <c r="NFR137" s="7"/>
      <c r="NFS137" s="7"/>
      <c r="NFT137" s="7"/>
      <c r="NFU137" s="7"/>
      <c r="NFV137" s="7"/>
      <c r="NFW137" s="7"/>
      <c r="NFX137" s="7"/>
      <c r="NFY137" s="7"/>
      <c r="NFZ137" s="7"/>
      <c r="NGA137" s="7"/>
      <c r="NGB137" s="7"/>
      <c r="NGC137" s="7"/>
      <c r="NGD137" s="7"/>
      <c r="NGE137" s="7"/>
      <c r="NGF137" s="7"/>
      <c r="NGG137" s="7"/>
      <c r="NGH137" s="7"/>
      <c r="NGI137" s="7"/>
      <c r="NGJ137" s="7"/>
      <c r="NGK137" s="7"/>
      <c r="NGL137" s="7"/>
      <c r="NGM137" s="7"/>
      <c r="NGN137" s="7"/>
      <c r="NGO137" s="7"/>
      <c r="NGP137" s="7"/>
      <c r="NGQ137" s="7"/>
      <c r="NGR137" s="7"/>
      <c r="NGS137" s="7"/>
      <c r="NGT137" s="7"/>
      <c r="NGU137" s="7"/>
      <c r="NGV137" s="7"/>
      <c r="NGW137" s="7"/>
      <c r="NGX137" s="7"/>
      <c r="NGY137" s="7"/>
      <c r="NGZ137" s="7"/>
      <c r="NHA137" s="7"/>
      <c r="NHB137" s="7"/>
      <c r="NHC137" s="7"/>
      <c r="NHD137" s="7"/>
      <c r="NHE137" s="7"/>
      <c r="NHF137" s="7"/>
      <c r="NHG137" s="7"/>
      <c r="NHH137" s="7"/>
      <c r="NHI137" s="7"/>
      <c r="NHJ137" s="7"/>
      <c r="NHK137" s="7"/>
      <c r="NHL137" s="7"/>
      <c r="NHM137" s="7"/>
      <c r="NHN137" s="7"/>
      <c r="NHO137" s="7"/>
      <c r="NHP137" s="7"/>
      <c r="NHQ137" s="7"/>
      <c r="NHR137" s="7"/>
      <c r="NHS137" s="7"/>
      <c r="NHT137" s="7"/>
      <c r="NHU137" s="7"/>
      <c r="NHV137" s="7"/>
      <c r="NHW137" s="7"/>
      <c r="NHX137" s="7"/>
      <c r="NHY137" s="7"/>
      <c r="NHZ137" s="7"/>
      <c r="NIA137" s="7"/>
      <c r="NIB137" s="7"/>
      <c r="NIC137" s="7"/>
      <c r="NID137" s="7"/>
      <c r="NIE137" s="7"/>
      <c r="NIF137" s="7"/>
      <c r="NIG137" s="7"/>
      <c r="NIH137" s="7"/>
      <c r="NII137" s="7"/>
      <c r="NIJ137" s="7"/>
      <c r="NIK137" s="7"/>
      <c r="NIL137" s="7"/>
      <c r="NIM137" s="7"/>
      <c r="NIN137" s="7"/>
      <c r="NIO137" s="7"/>
      <c r="NIP137" s="7"/>
      <c r="NIQ137" s="7"/>
      <c r="NIR137" s="7"/>
      <c r="NIS137" s="7"/>
      <c r="NIT137" s="7"/>
      <c r="NIU137" s="7"/>
      <c r="NIV137" s="7"/>
      <c r="NIW137" s="7"/>
      <c r="NIX137" s="7"/>
      <c r="NIY137" s="7"/>
      <c r="NIZ137" s="7"/>
      <c r="NJA137" s="7"/>
      <c r="NJB137" s="7"/>
      <c r="NJC137" s="7"/>
      <c r="NJD137" s="7"/>
      <c r="NJE137" s="7"/>
      <c r="NJF137" s="7"/>
      <c r="NJG137" s="7"/>
      <c r="NJH137" s="7"/>
      <c r="NJI137" s="7"/>
      <c r="NJJ137" s="7"/>
      <c r="NJK137" s="7"/>
      <c r="NJL137" s="7"/>
      <c r="NJM137" s="7"/>
      <c r="NJN137" s="7"/>
      <c r="NJO137" s="7"/>
      <c r="NJP137" s="7"/>
      <c r="NJQ137" s="7"/>
      <c r="NJR137" s="7"/>
      <c r="NJS137" s="7"/>
      <c r="NJT137" s="7"/>
      <c r="NJU137" s="7"/>
      <c r="NJV137" s="7"/>
      <c r="NJW137" s="7"/>
      <c r="NJX137" s="7"/>
      <c r="NJY137" s="7"/>
      <c r="NJZ137" s="7"/>
      <c r="NKA137" s="7"/>
      <c r="NKB137" s="7"/>
      <c r="NKC137" s="7"/>
      <c r="NKD137" s="7"/>
      <c r="NKE137" s="7"/>
      <c r="NKF137" s="7"/>
      <c r="NKG137" s="7"/>
      <c r="NKH137" s="7"/>
      <c r="NKI137" s="7"/>
      <c r="NKJ137" s="7"/>
      <c r="NKK137" s="7"/>
      <c r="NKL137" s="7"/>
      <c r="NKM137" s="7"/>
      <c r="NKN137" s="7"/>
      <c r="NKO137" s="7"/>
      <c r="NKP137" s="7"/>
      <c r="NKQ137" s="7"/>
      <c r="NKR137" s="7"/>
      <c r="NKS137" s="7"/>
      <c r="NKT137" s="7"/>
      <c r="NKU137" s="7"/>
      <c r="NKV137" s="7"/>
      <c r="NKW137" s="7"/>
      <c r="NKX137" s="7"/>
      <c r="NKY137" s="7"/>
      <c r="NKZ137" s="7"/>
      <c r="NLA137" s="7"/>
      <c r="NLB137" s="7"/>
      <c r="NLC137" s="7"/>
      <c r="NLD137" s="7"/>
      <c r="NLE137" s="7"/>
      <c r="NLF137" s="7"/>
      <c r="NLG137" s="7"/>
      <c r="NLH137" s="7"/>
      <c r="NLI137" s="7"/>
      <c r="NLJ137" s="7"/>
      <c r="NLK137" s="7"/>
      <c r="NLL137" s="7"/>
      <c r="NLM137" s="7"/>
      <c r="NLN137" s="7"/>
      <c r="NLO137" s="7"/>
      <c r="NLP137" s="7"/>
      <c r="NLQ137" s="7"/>
      <c r="NLR137" s="7"/>
      <c r="NLS137" s="7"/>
      <c r="NLT137" s="7"/>
      <c r="NLU137" s="7"/>
      <c r="NLV137" s="7"/>
      <c r="NLW137" s="7"/>
      <c r="NLX137" s="7"/>
      <c r="NLY137" s="7"/>
      <c r="NLZ137" s="7"/>
      <c r="NMA137" s="7"/>
      <c r="NMB137" s="7"/>
      <c r="NMC137" s="7"/>
      <c r="NMD137" s="7"/>
      <c r="NME137" s="7"/>
      <c r="NMF137" s="7"/>
      <c r="NMG137" s="7"/>
      <c r="NMH137" s="7"/>
      <c r="NMI137" s="7"/>
      <c r="NMJ137" s="7"/>
      <c r="NMK137" s="7"/>
      <c r="NML137" s="7"/>
      <c r="NMM137" s="7"/>
      <c r="NMN137" s="7"/>
      <c r="NMO137" s="7"/>
      <c r="NMP137" s="7"/>
      <c r="NMQ137" s="7"/>
      <c r="NMR137" s="7"/>
      <c r="NMS137" s="7"/>
      <c r="NMT137" s="7"/>
      <c r="NMU137" s="7"/>
      <c r="NMV137" s="7"/>
      <c r="NMW137" s="7"/>
      <c r="NMX137" s="7"/>
      <c r="NMY137" s="7"/>
      <c r="NMZ137" s="7"/>
      <c r="NNA137" s="7"/>
      <c r="NNB137" s="7"/>
      <c r="NNC137" s="7"/>
      <c r="NND137" s="7"/>
      <c r="NNE137" s="7"/>
      <c r="NNF137" s="7"/>
      <c r="NNG137" s="7"/>
      <c r="NNH137" s="7"/>
      <c r="NNI137" s="7"/>
      <c r="NNJ137" s="7"/>
      <c r="NNK137" s="7"/>
      <c r="NNL137" s="7"/>
      <c r="NNM137" s="7"/>
      <c r="NNN137" s="7"/>
      <c r="NNO137" s="7"/>
      <c r="NNP137" s="7"/>
      <c r="NNQ137" s="7"/>
      <c r="NNR137" s="7"/>
      <c r="NNS137" s="7"/>
      <c r="NNT137" s="7"/>
      <c r="NNU137" s="7"/>
      <c r="NNV137" s="7"/>
      <c r="NNW137" s="7"/>
      <c r="NNX137" s="7"/>
      <c r="NNY137" s="7"/>
      <c r="NNZ137" s="7"/>
      <c r="NOA137" s="7"/>
      <c r="NOB137" s="7"/>
      <c r="NOC137" s="7"/>
      <c r="NOD137" s="7"/>
      <c r="NOE137" s="7"/>
      <c r="NOF137" s="7"/>
      <c r="NOG137" s="7"/>
      <c r="NOH137" s="7"/>
      <c r="NOI137" s="7"/>
      <c r="NOJ137" s="7"/>
      <c r="NOK137" s="7"/>
      <c r="NOL137" s="7"/>
      <c r="NOM137" s="7"/>
      <c r="NON137" s="7"/>
      <c r="NOO137" s="7"/>
      <c r="NOP137" s="7"/>
      <c r="NOQ137" s="7"/>
      <c r="NOR137" s="7"/>
      <c r="NOS137" s="7"/>
      <c r="NOT137" s="7"/>
      <c r="NOU137" s="7"/>
      <c r="NOV137" s="7"/>
      <c r="NOW137" s="7"/>
      <c r="NOX137" s="7"/>
      <c r="NOY137" s="7"/>
      <c r="NOZ137" s="7"/>
      <c r="NPA137" s="7"/>
      <c r="NPB137" s="7"/>
      <c r="NPC137" s="7"/>
      <c r="NPD137" s="7"/>
      <c r="NPE137" s="7"/>
      <c r="NPF137" s="7"/>
      <c r="NPG137" s="7"/>
      <c r="NPH137" s="7"/>
      <c r="NPI137" s="7"/>
      <c r="NPJ137" s="7"/>
      <c r="NPK137" s="7"/>
      <c r="NPL137" s="7"/>
      <c r="NPM137" s="7"/>
      <c r="NPN137" s="7"/>
      <c r="NPO137" s="7"/>
      <c r="NPP137" s="7"/>
      <c r="NPQ137" s="7"/>
      <c r="NPR137" s="7"/>
      <c r="NPS137" s="7"/>
      <c r="NPT137" s="7"/>
      <c r="NPU137" s="7"/>
      <c r="NPV137" s="7"/>
      <c r="NPW137" s="7"/>
      <c r="NPX137" s="7"/>
      <c r="NPY137" s="7"/>
      <c r="NPZ137" s="7"/>
      <c r="NQA137" s="7"/>
      <c r="NQB137" s="7"/>
      <c r="NQC137" s="7"/>
      <c r="NQD137" s="7"/>
      <c r="NQE137" s="7"/>
      <c r="NQF137" s="7"/>
      <c r="NQG137" s="7"/>
      <c r="NQH137" s="7"/>
      <c r="NQI137" s="7"/>
      <c r="NQJ137" s="7"/>
      <c r="NQK137" s="7"/>
      <c r="NQL137" s="7"/>
      <c r="NQM137" s="7"/>
      <c r="NQN137" s="7"/>
      <c r="NQO137" s="7"/>
      <c r="NQP137" s="7"/>
      <c r="NQQ137" s="7"/>
      <c r="NQR137" s="7"/>
      <c r="NQS137" s="7"/>
      <c r="NQT137" s="7"/>
      <c r="NQU137" s="7"/>
      <c r="NQV137" s="7"/>
      <c r="NQW137" s="7"/>
      <c r="NQX137" s="7"/>
      <c r="NQY137" s="7"/>
      <c r="NQZ137" s="7"/>
      <c r="NRA137" s="7"/>
      <c r="NRB137" s="7"/>
      <c r="NRC137" s="7"/>
      <c r="NRD137" s="7"/>
      <c r="NRE137" s="7"/>
      <c r="NRF137" s="7"/>
      <c r="NRG137" s="7"/>
      <c r="NRH137" s="7"/>
      <c r="NRI137" s="7"/>
      <c r="NRJ137" s="7"/>
      <c r="NRK137" s="7"/>
      <c r="NRL137" s="7"/>
      <c r="NRM137" s="7"/>
      <c r="NRN137" s="7"/>
      <c r="NRO137" s="7"/>
      <c r="NRP137" s="7"/>
      <c r="NRQ137" s="7"/>
      <c r="NRR137" s="7"/>
      <c r="NRS137" s="7"/>
      <c r="NRT137" s="7"/>
      <c r="NRU137" s="7"/>
      <c r="NRV137" s="7"/>
      <c r="NRW137" s="7"/>
      <c r="NRX137" s="7"/>
      <c r="NRY137" s="7"/>
      <c r="NRZ137" s="7"/>
      <c r="NSA137" s="7"/>
      <c r="NSB137" s="7"/>
      <c r="NSC137" s="7"/>
      <c r="NSD137" s="7"/>
      <c r="NSE137" s="7"/>
      <c r="NSF137" s="7"/>
      <c r="NSG137" s="7"/>
      <c r="NSH137" s="7"/>
      <c r="NSI137" s="7"/>
      <c r="NSJ137" s="7"/>
      <c r="NSK137" s="7"/>
      <c r="NSL137" s="7"/>
      <c r="NSM137" s="7"/>
      <c r="NSN137" s="7"/>
      <c r="NSO137" s="7"/>
      <c r="NSP137" s="7"/>
      <c r="NSQ137" s="7"/>
      <c r="NSR137" s="7"/>
      <c r="NSS137" s="7"/>
      <c r="NST137" s="7"/>
      <c r="NSU137" s="7"/>
      <c r="NSV137" s="7"/>
      <c r="NSW137" s="7"/>
      <c r="NSX137" s="7"/>
      <c r="NSY137" s="7"/>
      <c r="NSZ137" s="7"/>
      <c r="NTA137" s="7"/>
      <c r="NTB137" s="7"/>
      <c r="NTC137" s="7"/>
      <c r="NTD137" s="7"/>
      <c r="NTE137" s="7"/>
      <c r="NTF137" s="7"/>
      <c r="NTG137" s="7"/>
      <c r="NTH137" s="7"/>
      <c r="NTI137" s="7"/>
      <c r="NTJ137" s="7"/>
      <c r="NTK137" s="7"/>
      <c r="NTL137" s="7"/>
      <c r="NTM137" s="7"/>
      <c r="NTN137" s="7"/>
      <c r="NTO137" s="7"/>
      <c r="NTP137" s="7"/>
      <c r="NTQ137" s="7"/>
      <c r="NTR137" s="7"/>
      <c r="NTS137" s="7"/>
      <c r="NTT137" s="7"/>
      <c r="NTU137" s="7"/>
      <c r="NTV137" s="7"/>
      <c r="NTW137" s="7"/>
      <c r="NTX137" s="7"/>
      <c r="NTY137" s="7"/>
      <c r="NTZ137" s="7"/>
      <c r="NUA137" s="7"/>
      <c r="NUB137" s="7"/>
      <c r="NUC137" s="7"/>
      <c r="NUD137" s="7"/>
      <c r="NUE137" s="7"/>
      <c r="NUF137" s="7"/>
      <c r="NUG137" s="7"/>
      <c r="NUH137" s="7"/>
      <c r="NUI137" s="7"/>
      <c r="NUJ137" s="7"/>
      <c r="NUK137" s="7"/>
      <c r="NUL137" s="7"/>
      <c r="NUM137" s="7"/>
      <c r="NUN137" s="7"/>
      <c r="NUO137" s="7"/>
      <c r="NUP137" s="7"/>
      <c r="NUQ137" s="7"/>
      <c r="NUR137" s="7"/>
      <c r="NUS137" s="7"/>
      <c r="NUT137" s="7"/>
      <c r="NUU137" s="7"/>
      <c r="NUV137" s="7"/>
      <c r="NUW137" s="7"/>
      <c r="NUX137" s="7"/>
      <c r="NUY137" s="7"/>
      <c r="NUZ137" s="7"/>
      <c r="NVA137" s="7"/>
      <c r="NVB137" s="7"/>
      <c r="NVC137" s="7"/>
      <c r="NVD137" s="7"/>
      <c r="NVE137" s="7"/>
      <c r="NVF137" s="7"/>
      <c r="NVG137" s="7"/>
      <c r="NVH137" s="7"/>
      <c r="NVI137" s="7"/>
      <c r="NVJ137" s="7"/>
      <c r="NVK137" s="7"/>
      <c r="NVL137" s="7"/>
      <c r="NVM137" s="7"/>
      <c r="NVN137" s="7"/>
      <c r="NVO137" s="7"/>
      <c r="NVP137" s="7"/>
      <c r="NVQ137" s="7"/>
      <c r="NVR137" s="7"/>
      <c r="NVS137" s="7"/>
      <c r="NVT137" s="7"/>
      <c r="NVU137" s="7"/>
      <c r="NVV137" s="7"/>
      <c r="NVW137" s="7"/>
      <c r="NVX137" s="7"/>
      <c r="NVY137" s="7"/>
      <c r="NVZ137" s="7"/>
      <c r="NWA137" s="7"/>
      <c r="NWB137" s="7"/>
      <c r="NWC137" s="7"/>
      <c r="NWD137" s="7"/>
      <c r="NWE137" s="7"/>
      <c r="NWF137" s="7"/>
      <c r="NWG137" s="7"/>
      <c r="NWH137" s="7"/>
      <c r="NWI137" s="7"/>
      <c r="NWJ137" s="7"/>
      <c r="NWK137" s="7"/>
      <c r="NWL137" s="7"/>
      <c r="NWM137" s="7"/>
      <c r="NWN137" s="7"/>
      <c r="NWO137" s="7"/>
      <c r="NWP137" s="7"/>
      <c r="NWQ137" s="7"/>
      <c r="NWR137" s="7"/>
      <c r="NWS137" s="7"/>
      <c r="NWT137" s="7"/>
      <c r="NWU137" s="7"/>
      <c r="NWV137" s="7"/>
      <c r="NWW137" s="7"/>
      <c r="NWX137" s="7"/>
      <c r="NWY137" s="7"/>
      <c r="NWZ137" s="7"/>
      <c r="NXA137" s="7"/>
      <c r="NXB137" s="7"/>
      <c r="NXC137" s="7"/>
      <c r="NXD137" s="7"/>
      <c r="NXE137" s="7"/>
      <c r="NXF137" s="7"/>
      <c r="NXG137" s="7"/>
      <c r="NXH137" s="7"/>
      <c r="NXI137" s="7"/>
      <c r="NXJ137" s="7"/>
      <c r="NXK137" s="7"/>
      <c r="NXL137" s="7"/>
      <c r="NXM137" s="7"/>
      <c r="NXN137" s="7"/>
      <c r="NXO137" s="7"/>
      <c r="NXP137" s="7"/>
      <c r="NXQ137" s="7"/>
      <c r="NXR137" s="7"/>
      <c r="NXS137" s="7"/>
      <c r="NXT137" s="7"/>
      <c r="NXU137" s="7"/>
      <c r="NXV137" s="7"/>
      <c r="NXW137" s="7"/>
      <c r="NXX137" s="7"/>
      <c r="NXY137" s="7"/>
      <c r="NXZ137" s="7"/>
      <c r="NYA137" s="7"/>
      <c r="NYB137" s="7"/>
      <c r="NYC137" s="7"/>
      <c r="NYD137" s="7"/>
      <c r="NYE137" s="7"/>
      <c r="NYF137" s="7"/>
      <c r="NYG137" s="7"/>
      <c r="NYH137" s="7"/>
      <c r="NYI137" s="7"/>
      <c r="NYJ137" s="7"/>
      <c r="NYK137" s="7"/>
      <c r="NYL137" s="7"/>
      <c r="NYM137" s="7"/>
      <c r="NYN137" s="7"/>
      <c r="NYO137" s="7"/>
      <c r="NYP137" s="7"/>
      <c r="NYQ137" s="7"/>
      <c r="NYR137" s="7"/>
      <c r="NYS137" s="7"/>
      <c r="NYT137" s="7"/>
      <c r="NYU137" s="7"/>
      <c r="NYV137" s="7"/>
      <c r="NYW137" s="7"/>
      <c r="NYX137" s="7"/>
      <c r="NYY137" s="7"/>
      <c r="NYZ137" s="7"/>
      <c r="NZA137" s="7"/>
      <c r="NZB137" s="7"/>
      <c r="NZC137" s="7"/>
      <c r="NZD137" s="7"/>
      <c r="NZE137" s="7"/>
      <c r="NZF137" s="7"/>
      <c r="NZG137" s="7"/>
      <c r="NZH137" s="7"/>
      <c r="NZI137" s="7"/>
      <c r="NZJ137" s="7"/>
      <c r="NZK137" s="7"/>
      <c r="NZL137" s="7"/>
      <c r="NZM137" s="7"/>
      <c r="NZN137" s="7"/>
      <c r="NZO137" s="7"/>
      <c r="NZP137" s="7"/>
      <c r="NZQ137" s="7"/>
      <c r="NZR137" s="7"/>
      <c r="NZS137" s="7"/>
      <c r="NZT137" s="7"/>
      <c r="NZU137" s="7"/>
      <c r="NZV137" s="7"/>
      <c r="NZW137" s="7"/>
      <c r="NZX137" s="7"/>
      <c r="NZY137" s="7"/>
      <c r="NZZ137" s="7"/>
      <c r="OAA137" s="7"/>
      <c r="OAB137" s="7"/>
      <c r="OAC137" s="7"/>
      <c r="OAD137" s="7"/>
      <c r="OAE137" s="7"/>
      <c r="OAF137" s="7"/>
      <c r="OAG137" s="7"/>
      <c r="OAH137" s="7"/>
      <c r="OAI137" s="7"/>
      <c r="OAJ137" s="7"/>
      <c r="OAK137" s="7"/>
      <c r="OAL137" s="7"/>
      <c r="OAM137" s="7"/>
      <c r="OAN137" s="7"/>
      <c r="OAO137" s="7"/>
      <c r="OAP137" s="7"/>
      <c r="OAQ137" s="7"/>
      <c r="OAR137" s="7"/>
      <c r="OAS137" s="7"/>
      <c r="OAT137" s="7"/>
      <c r="OAU137" s="7"/>
      <c r="OAV137" s="7"/>
      <c r="OAW137" s="7"/>
      <c r="OAX137" s="7"/>
      <c r="OAY137" s="7"/>
      <c r="OAZ137" s="7"/>
      <c r="OBA137" s="7"/>
      <c r="OBB137" s="7"/>
      <c r="OBC137" s="7"/>
      <c r="OBD137" s="7"/>
      <c r="OBE137" s="7"/>
      <c r="OBF137" s="7"/>
      <c r="OBG137" s="7"/>
      <c r="OBH137" s="7"/>
      <c r="OBI137" s="7"/>
      <c r="OBJ137" s="7"/>
      <c r="OBK137" s="7"/>
      <c r="OBL137" s="7"/>
      <c r="OBM137" s="7"/>
      <c r="OBN137" s="7"/>
      <c r="OBO137" s="7"/>
      <c r="OBP137" s="7"/>
      <c r="OBQ137" s="7"/>
      <c r="OBR137" s="7"/>
      <c r="OBS137" s="7"/>
      <c r="OBT137" s="7"/>
      <c r="OBU137" s="7"/>
      <c r="OBV137" s="7"/>
      <c r="OBW137" s="7"/>
      <c r="OBX137" s="7"/>
      <c r="OBY137" s="7"/>
      <c r="OBZ137" s="7"/>
      <c r="OCA137" s="7"/>
      <c r="OCB137" s="7"/>
      <c r="OCC137" s="7"/>
      <c r="OCD137" s="7"/>
      <c r="OCE137" s="7"/>
      <c r="OCF137" s="7"/>
      <c r="OCG137" s="7"/>
      <c r="OCH137" s="7"/>
      <c r="OCI137" s="7"/>
      <c r="OCJ137" s="7"/>
      <c r="OCK137" s="7"/>
      <c r="OCL137" s="7"/>
      <c r="OCM137" s="7"/>
      <c r="OCN137" s="7"/>
      <c r="OCO137" s="7"/>
      <c r="OCP137" s="7"/>
      <c r="OCQ137" s="7"/>
      <c r="OCR137" s="7"/>
      <c r="OCS137" s="7"/>
      <c r="OCT137" s="7"/>
      <c r="OCU137" s="7"/>
      <c r="OCV137" s="7"/>
      <c r="OCW137" s="7"/>
      <c r="OCX137" s="7"/>
      <c r="OCY137" s="7"/>
      <c r="OCZ137" s="7"/>
      <c r="ODA137" s="7"/>
      <c r="ODB137" s="7"/>
      <c r="ODC137" s="7"/>
      <c r="ODD137" s="7"/>
      <c r="ODE137" s="7"/>
      <c r="ODF137" s="7"/>
      <c r="ODG137" s="7"/>
      <c r="ODH137" s="7"/>
      <c r="ODI137" s="7"/>
      <c r="ODJ137" s="7"/>
      <c r="ODK137" s="7"/>
      <c r="ODL137" s="7"/>
      <c r="ODM137" s="7"/>
      <c r="ODN137" s="7"/>
      <c r="ODO137" s="7"/>
      <c r="ODP137" s="7"/>
      <c r="ODQ137" s="7"/>
      <c r="ODR137" s="7"/>
      <c r="ODS137" s="7"/>
      <c r="ODT137" s="7"/>
      <c r="ODU137" s="7"/>
      <c r="ODV137" s="7"/>
      <c r="ODW137" s="7"/>
      <c r="ODX137" s="7"/>
      <c r="ODY137" s="7"/>
      <c r="ODZ137" s="7"/>
      <c r="OEA137" s="7"/>
      <c r="OEB137" s="7"/>
      <c r="OEC137" s="7"/>
      <c r="OED137" s="7"/>
      <c r="OEE137" s="7"/>
      <c r="OEF137" s="7"/>
      <c r="OEG137" s="7"/>
      <c r="OEH137" s="7"/>
      <c r="OEI137" s="7"/>
      <c r="OEJ137" s="7"/>
      <c r="OEK137" s="7"/>
      <c r="OEL137" s="7"/>
      <c r="OEM137" s="7"/>
      <c r="OEN137" s="7"/>
      <c r="OEO137" s="7"/>
      <c r="OEP137" s="7"/>
      <c r="OEQ137" s="7"/>
      <c r="OER137" s="7"/>
      <c r="OES137" s="7"/>
      <c r="OET137" s="7"/>
      <c r="OEU137" s="7"/>
      <c r="OEV137" s="7"/>
      <c r="OEW137" s="7"/>
      <c r="OEX137" s="7"/>
      <c r="OEY137" s="7"/>
      <c r="OEZ137" s="7"/>
      <c r="OFA137" s="7"/>
      <c r="OFB137" s="7"/>
      <c r="OFC137" s="7"/>
      <c r="OFD137" s="7"/>
      <c r="OFE137" s="7"/>
      <c r="OFF137" s="7"/>
      <c r="OFG137" s="7"/>
      <c r="OFH137" s="7"/>
      <c r="OFI137" s="7"/>
      <c r="OFJ137" s="7"/>
      <c r="OFK137" s="7"/>
      <c r="OFL137" s="7"/>
      <c r="OFM137" s="7"/>
      <c r="OFN137" s="7"/>
      <c r="OFO137" s="7"/>
      <c r="OFP137" s="7"/>
      <c r="OFQ137" s="7"/>
      <c r="OFR137" s="7"/>
      <c r="OFS137" s="7"/>
      <c r="OFT137" s="7"/>
      <c r="OFU137" s="7"/>
      <c r="OFV137" s="7"/>
      <c r="OFW137" s="7"/>
      <c r="OFX137" s="7"/>
      <c r="OFY137" s="7"/>
      <c r="OFZ137" s="7"/>
      <c r="OGA137" s="7"/>
      <c r="OGB137" s="7"/>
      <c r="OGC137" s="7"/>
      <c r="OGD137" s="7"/>
      <c r="OGE137" s="7"/>
      <c r="OGF137" s="7"/>
      <c r="OGG137" s="7"/>
      <c r="OGH137" s="7"/>
      <c r="OGI137" s="7"/>
      <c r="OGJ137" s="7"/>
      <c r="OGK137" s="7"/>
      <c r="OGL137" s="7"/>
      <c r="OGM137" s="7"/>
      <c r="OGN137" s="7"/>
      <c r="OGO137" s="7"/>
      <c r="OGP137" s="7"/>
      <c r="OGQ137" s="7"/>
      <c r="OGR137" s="7"/>
      <c r="OGS137" s="7"/>
      <c r="OGT137" s="7"/>
      <c r="OGU137" s="7"/>
      <c r="OGV137" s="7"/>
      <c r="OGW137" s="7"/>
      <c r="OGX137" s="7"/>
      <c r="OGY137" s="7"/>
      <c r="OGZ137" s="7"/>
      <c r="OHA137" s="7"/>
      <c r="OHB137" s="7"/>
      <c r="OHC137" s="7"/>
      <c r="OHD137" s="7"/>
      <c r="OHE137" s="7"/>
      <c r="OHF137" s="7"/>
      <c r="OHG137" s="7"/>
      <c r="OHH137" s="7"/>
      <c r="OHI137" s="7"/>
      <c r="OHJ137" s="7"/>
      <c r="OHK137" s="7"/>
      <c r="OHL137" s="7"/>
      <c r="OHM137" s="7"/>
      <c r="OHN137" s="7"/>
      <c r="OHO137" s="7"/>
      <c r="OHP137" s="7"/>
      <c r="OHQ137" s="7"/>
      <c r="OHR137" s="7"/>
      <c r="OHS137" s="7"/>
      <c r="OHT137" s="7"/>
      <c r="OHU137" s="7"/>
      <c r="OHV137" s="7"/>
      <c r="OHW137" s="7"/>
      <c r="OHX137" s="7"/>
      <c r="OHY137" s="7"/>
      <c r="OHZ137" s="7"/>
      <c r="OIA137" s="7"/>
      <c r="OIB137" s="7"/>
      <c r="OIC137" s="7"/>
      <c r="OID137" s="7"/>
      <c r="OIE137" s="7"/>
      <c r="OIF137" s="7"/>
      <c r="OIG137" s="7"/>
      <c r="OIH137" s="7"/>
      <c r="OII137" s="7"/>
      <c r="OIJ137" s="7"/>
      <c r="OIK137" s="7"/>
      <c r="OIL137" s="7"/>
      <c r="OIM137" s="7"/>
      <c r="OIN137" s="7"/>
      <c r="OIO137" s="7"/>
      <c r="OIP137" s="7"/>
      <c r="OIQ137" s="7"/>
      <c r="OIR137" s="7"/>
      <c r="OIS137" s="7"/>
      <c r="OIT137" s="7"/>
      <c r="OIU137" s="7"/>
      <c r="OIV137" s="7"/>
      <c r="OIW137" s="7"/>
      <c r="OIX137" s="7"/>
      <c r="OIY137" s="7"/>
      <c r="OIZ137" s="7"/>
      <c r="OJA137" s="7"/>
      <c r="OJB137" s="7"/>
      <c r="OJC137" s="7"/>
      <c r="OJD137" s="7"/>
      <c r="OJE137" s="7"/>
      <c r="OJF137" s="7"/>
      <c r="OJG137" s="7"/>
      <c r="OJH137" s="7"/>
      <c r="OJI137" s="7"/>
      <c r="OJJ137" s="7"/>
      <c r="OJK137" s="7"/>
      <c r="OJL137" s="7"/>
      <c r="OJM137" s="7"/>
      <c r="OJN137" s="7"/>
      <c r="OJO137" s="7"/>
      <c r="OJP137" s="7"/>
      <c r="OJQ137" s="7"/>
      <c r="OJR137" s="7"/>
      <c r="OJS137" s="7"/>
      <c r="OJT137" s="7"/>
      <c r="OJU137" s="7"/>
      <c r="OJV137" s="7"/>
      <c r="OJW137" s="7"/>
      <c r="OJX137" s="7"/>
      <c r="OJY137" s="7"/>
      <c r="OJZ137" s="7"/>
      <c r="OKA137" s="7"/>
      <c r="OKB137" s="7"/>
      <c r="OKC137" s="7"/>
      <c r="OKD137" s="7"/>
      <c r="OKE137" s="7"/>
      <c r="OKF137" s="7"/>
      <c r="OKG137" s="7"/>
      <c r="OKH137" s="7"/>
      <c r="OKI137" s="7"/>
      <c r="OKJ137" s="7"/>
      <c r="OKK137" s="7"/>
      <c r="OKL137" s="7"/>
      <c r="OKM137" s="7"/>
      <c r="OKN137" s="7"/>
      <c r="OKO137" s="7"/>
      <c r="OKP137" s="7"/>
      <c r="OKQ137" s="7"/>
      <c r="OKR137" s="7"/>
      <c r="OKS137" s="7"/>
      <c r="OKT137" s="7"/>
      <c r="OKU137" s="7"/>
      <c r="OKV137" s="7"/>
      <c r="OKW137" s="7"/>
      <c r="OKX137" s="7"/>
      <c r="OKY137" s="7"/>
      <c r="OKZ137" s="7"/>
      <c r="OLA137" s="7"/>
      <c r="OLB137" s="7"/>
      <c r="OLC137" s="7"/>
      <c r="OLD137" s="7"/>
      <c r="OLE137" s="7"/>
      <c r="OLF137" s="7"/>
      <c r="OLG137" s="7"/>
      <c r="OLH137" s="7"/>
      <c r="OLI137" s="7"/>
      <c r="OLJ137" s="7"/>
      <c r="OLK137" s="7"/>
      <c r="OLL137" s="7"/>
      <c r="OLM137" s="7"/>
      <c r="OLN137" s="7"/>
      <c r="OLO137" s="7"/>
      <c r="OLP137" s="7"/>
      <c r="OLQ137" s="7"/>
      <c r="OLR137" s="7"/>
      <c r="OLS137" s="7"/>
      <c r="OLT137" s="7"/>
      <c r="OLU137" s="7"/>
      <c r="OLV137" s="7"/>
      <c r="OLW137" s="7"/>
      <c r="OLX137" s="7"/>
      <c r="OLY137" s="7"/>
      <c r="OLZ137" s="7"/>
      <c r="OMA137" s="7"/>
      <c r="OMB137" s="7"/>
      <c r="OMC137" s="7"/>
      <c r="OMD137" s="7"/>
      <c r="OME137" s="7"/>
      <c r="OMF137" s="7"/>
      <c r="OMG137" s="7"/>
      <c r="OMH137" s="7"/>
      <c r="OMI137" s="7"/>
      <c r="OMJ137" s="7"/>
      <c r="OMK137" s="7"/>
      <c r="OML137" s="7"/>
      <c r="OMM137" s="7"/>
      <c r="OMN137" s="7"/>
      <c r="OMO137" s="7"/>
      <c r="OMP137" s="7"/>
      <c r="OMQ137" s="7"/>
      <c r="OMR137" s="7"/>
      <c r="OMS137" s="7"/>
      <c r="OMT137" s="7"/>
      <c r="OMU137" s="7"/>
      <c r="OMV137" s="7"/>
      <c r="OMW137" s="7"/>
      <c r="OMX137" s="7"/>
      <c r="OMY137" s="7"/>
      <c r="OMZ137" s="7"/>
      <c r="ONA137" s="7"/>
      <c r="ONB137" s="7"/>
      <c r="ONC137" s="7"/>
      <c r="OND137" s="7"/>
      <c r="ONE137" s="7"/>
      <c r="ONF137" s="7"/>
      <c r="ONG137" s="7"/>
      <c r="ONH137" s="7"/>
      <c r="ONI137" s="7"/>
      <c r="ONJ137" s="7"/>
      <c r="ONK137" s="7"/>
      <c r="ONL137" s="7"/>
      <c r="ONM137" s="7"/>
      <c r="ONN137" s="7"/>
      <c r="ONO137" s="7"/>
      <c r="ONP137" s="7"/>
      <c r="ONQ137" s="7"/>
      <c r="ONR137" s="7"/>
      <c r="ONS137" s="7"/>
      <c r="ONT137" s="7"/>
      <c r="ONU137" s="7"/>
      <c r="ONV137" s="7"/>
      <c r="ONW137" s="7"/>
      <c r="ONX137" s="7"/>
      <c r="ONY137" s="7"/>
      <c r="ONZ137" s="7"/>
      <c r="OOA137" s="7"/>
      <c r="OOB137" s="7"/>
      <c r="OOC137" s="7"/>
      <c r="OOD137" s="7"/>
      <c r="OOE137" s="7"/>
      <c r="OOF137" s="7"/>
      <c r="OOG137" s="7"/>
      <c r="OOH137" s="7"/>
      <c r="OOI137" s="7"/>
      <c r="OOJ137" s="7"/>
      <c r="OOK137" s="7"/>
      <c r="OOL137" s="7"/>
      <c r="OOM137" s="7"/>
      <c r="OON137" s="7"/>
      <c r="OOO137" s="7"/>
      <c r="OOP137" s="7"/>
      <c r="OOQ137" s="7"/>
      <c r="OOR137" s="7"/>
      <c r="OOS137" s="7"/>
      <c r="OOT137" s="7"/>
      <c r="OOU137" s="7"/>
      <c r="OOV137" s="7"/>
      <c r="OOW137" s="7"/>
      <c r="OOX137" s="7"/>
      <c r="OOY137" s="7"/>
      <c r="OOZ137" s="7"/>
      <c r="OPA137" s="7"/>
      <c r="OPB137" s="7"/>
      <c r="OPC137" s="7"/>
      <c r="OPD137" s="7"/>
      <c r="OPE137" s="7"/>
      <c r="OPF137" s="7"/>
      <c r="OPG137" s="7"/>
      <c r="OPH137" s="7"/>
      <c r="OPI137" s="7"/>
      <c r="OPJ137" s="7"/>
      <c r="OPK137" s="7"/>
      <c r="OPL137" s="7"/>
      <c r="OPM137" s="7"/>
      <c r="OPN137" s="7"/>
      <c r="OPO137" s="7"/>
      <c r="OPP137" s="7"/>
      <c r="OPQ137" s="7"/>
      <c r="OPR137" s="7"/>
      <c r="OPS137" s="7"/>
      <c r="OPT137" s="7"/>
      <c r="OPU137" s="7"/>
      <c r="OPV137" s="7"/>
      <c r="OPW137" s="7"/>
      <c r="OPX137" s="7"/>
      <c r="OPY137" s="7"/>
      <c r="OPZ137" s="7"/>
      <c r="OQA137" s="7"/>
      <c r="OQB137" s="7"/>
      <c r="OQC137" s="7"/>
      <c r="OQD137" s="7"/>
      <c r="OQE137" s="7"/>
      <c r="OQF137" s="7"/>
      <c r="OQG137" s="7"/>
      <c r="OQH137" s="7"/>
      <c r="OQI137" s="7"/>
      <c r="OQJ137" s="7"/>
      <c r="OQK137" s="7"/>
      <c r="OQL137" s="7"/>
      <c r="OQM137" s="7"/>
      <c r="OQN137" s="7"/>
      <c r="OQO137" s="7"/>
      <c r="OQP137" s="7"/>
      <c r="OQQ137" s="7"/>
      <c r="OQR137" s="7"/>
      <c r="OQS137" s="7"/>
      <c r="OQT137" s="7"/>
      <c r="OQU137" s="7"/>
      <c r="OQV137" s="7"/>
      <c r="OQW137" s="7"/>
      <c r="OQX137" s="7"/>
      <c r="OQY137" s="7"/>
      <c r="OQZ137" s="7"/>
      <c r="ORA137" s="7"/>
      <c r="ORB137" s="7"/>
      <c r="ORC137" s="7"/>
      <c r="ORD137" s="7"/>
      <c r="ORE137" s="7"/>
      <c r="ORF137" s="7"/>
      <c r="ORG137" s="7"/>
      <c r="ORH137" s="7"/>
      <c r="ORI137" s="7"/>
      <c r="ORJ137" s="7"/>
      <c r="ORK137" s="7"/>
      <c r="ORL137" s="7"/>
      <c r="ORM137" s="7"/>
      <c r="ORN137" s="7"/>
      <c r="ORO137" s="7"/>
      <c r="ORP137" s="7"/>
      <c r="ORQ137" s="7"/>
      <c r="ORR137" s="7"/>
      <c r="ORS137" s="7"/>
      <c r="ORT137" s="7"/>
      <c r="ORU137" s="7"/>
      <c r="ORV137" s="7"/>
      <c r="ORW137" s="7"/>
      <c r="ORX137" s="7"/>
      <c r="ORY137" s="7"/>
      <c r="ORZ137" s="7"/>
      <c r="OSA137" s="7"/>
      <c r="OSB137" s="7"/>
      <c r="OSC137" s="7"/>
      <c r="OSD137" s="7"/>
      <c r="OSE137" s="7"/>
      <c r="OSF137" s="7"/>
      <c r="OSG137" s="7"/>
      <c r="OSH137" s="7"/>
      <c r="OSI137" s="7"/>
      <c r="OSJ137" s="7"/>
      <c r="OSK137" s="7"/>
      <c r="OSL137" s="7"/>
      <c r="OSM137" s="7"/>
      <c r="OSN137" s="7"/>
      <c r="OSO137" s="7"/>
      <c r="OSP137" s="7"/>
      <c r="OSQ137" s="7"/>
      <c r="OSR137" s="7"/>
      <c r="OSS137" s="7"/>
      <c r="OST137" s="7"/>
      <c r="OSU137" s="7"/>
      <c r="OSV137" s="7"/>
      <c r="OSW137" s="7"/>
      <c r="OSX137" s="7"/>
      <c r="OSY137" s="7"/>
      <c r="OSZ137" s="7"/>
      <c r="OTA137" s="7"/>
      <c r="OTB137" s="7"/>
      <c r="OTC137" s="7"/>
      <c r="OTD137" s="7"/>
      <c r="OTE137" s="7"/>
      <c r="OTF137" s="7"/>
      <c r="OTG137" s="7"/>
      <c r="OTH137" s="7"/>
      <c r="OTI137" s="7"/>
      <c r="OTJ137" s="7"/>
      <c r="OTK137" s="7"/>
      <c r="OTL137" s="7"/>
      <c r="OTM137" s="7"/>
      <c r="OTN137" s="7"/>
      <c r="OTO137" s="7"/>
      <c r="OTP137" s="7"/>
      <c r="OTQ137" s="7"/>
      <c r="OTR137" s="7"/>
      <c r="OTS137" s="7"/>
      <c r="OTT137" s="7"/>
      <c r="OTU137" s="7"/>
      <c r="OTV137" s="7"/>
      <c r="OTW137" s="7"/>
      <c r="OTX137" s="7"/>
      <c r="OTY137" s="7"/>
      <c r="OTZ137" s="7"/>
      <c r="OUA137" s="7"/>
      <c r="OUB137" s="7"/>
      <c r="OUC137" s="7"/>
      <c r="OUD137" s="7"/>
      <c r="OUE137" s="7"/>
      <c r="OUF137" s="7"/>
      <c r="OUG137" s="7"/>
      <c r="OUH137" s="7"/>
      <c r="OUI137" s="7"/>
      <c r="OUJ137" s="7"/>
      <c r="OUK137" s="7"/>
      <c r="OUL137" s="7"/>
      <c r="OUM137" s="7"/>
      <c r="OUN137" s="7"/>
      <c r="OUO137" s="7"/>
      <c r="OUP137" s="7"/>
      <c r="OUQ137" s="7"/>
      <c r="OUR137" s="7"/>
      <c r="OUS137" s="7"/>
      <c r="OUT137" s="7"/>
      <c r="OUU137" s="7"/>
      <c r="OUV137" s="7"/>
      <c r="OUW137" s="7"/>
      <c r="OUX137" s="7"/>
      <c r="OUY137" s="7"/>
      <c r="OUZ137" s="7"/>
      <c r="OVA137" s="7"/>
      <c r="OVB137" s="7"/>
      <c r="OVC137" s="7"/>
      <c r="OVD137" s="7"/>
      <c r="OVE137" s="7"/>
      <c r="OVF137" s="7"/>
      <c r="OVG137" s="7"/>
      <c r="OVH137" s="7"/>
      <c r="OVI137" s="7"/>
      <c r="OVJ137" s="7"/>
      <c r="OVK137" s="7"/>
      <c r="OVL137" s="7"/>
      <c r="OVM137" s="7"/>
      <c r="OVN137" s="7"/>
      <c r="OVO137" s="7"/>
      <c r="OVP137" s="7"/>
      <c r="OVQ137" s="7"/>
      <c r="OVR137" s="7"/>
      <c r="OVS137" s="7"/>
      <c r="OVT137" s="7"/>
      <c r="OVU137" s="7"/>
      <c r="OVV137" s="7"/>
      <c r="OVW137" s="7"/>
      <c r="OVX137" s="7"/>
      <c r="OVY137" s="7"/>
      <c r="OVZ137" s="7"/>
      <c r="OWA137" s="7"/>
      <c r="OWB137" s="7"/>
      <c r="OWC137" s="7"/>
      <c r="OWD137" s="7"/>
      <c r="OWE137" s="7"/>
      <c r="OWF137" s="7"/>
      <c r="OWG137" s="7"/>
      <c r="OWH137" s="7"/>
      <c r="OWI137" s="7"/>
      <c r="OWJ137" s="7"/>
      <c r="OWK137" s="7"/>
      <c r="OWL137" s="7"/>
      <c r="OWM137" s="7"/>
      <c r="OWN137" s="7"/>
      <c r="OWO137" s="7"/>
      <c r="OWP137" s="7"/>
      <c r="OWQ137" s="7"/>
      <c r="OWR137" s="7"/>
      <c r="OWS137" s="7"/>
      <c r="OWT137" s="7"/>
      <c r="OWU137" s="7"/>
      <c r="OWV137" s="7"/>
      <c r="OWW137" s="7"/>
      <c r="OWX137" s="7"/>
      <c r="OWY137" s="7"/>
      <c r="OWZ137" s="7"/>
      <c r="OXA137" s="7"/>
      <c r="OXB137" s="7"/>
      <c r="OXC137" s="7"/>
      <c r="OXD137" s="7"/>
      <c r="OXE137" s="7"/>
      <c r="OXF137" s="7"/>
      <c r="OXG137" s="7"/>
      <c r="OXH137" s="7"/>
      <c r="OXI137" s="7"/>
      <c r="OXJ137" s="7"/>
      <c r="OXK137" s="7"/>
      <c r="OXL137" s="7"/>
      <c r="OXM137" s="7"/>
      <c r="OXN137" s="7"/>
      <c r="OXO137" s="7"/>
      <c r="OXP137" s="7"/>
      <c r="OXQ137" s="7"/>
      <c r="OXR137" s="7"/>
      <c r="OXS137" s="7"/>
      <c r="OXT137" s="7"/>
      <c r="OXU137" s="7"/>
      <c r="OXV137" s="7"/>
      <c r="OXW137" s="7"/>
      <c r="OXX137" s="7"/>
      <c r="OXY137" s="7"/>
      <c r="OXZ137" s="7"/>
      <c r="OYA137" s="7"/>
      <c r="OYB137" s="7"/>
      <c r="OYC137" s="7"/>
      <c r="OYD137" s="7"/>
      <c r="OYE137" s="7"/>
      <c r="OYF137" s="7"/>
      <c r="OYG137" s="7"/>
      <c r="OYH137" s="7"/>
      <c r="OYI137" s="7"/>
      <c r="OYJ137" s="7"/>
      <c r="OYK137" s="7"/>
      <c r="OYL137" s="7"/>
      <c r="OYM137" s="7"/>
      <c r="OYN137" s="7"/>
      <c r="OYO137" s="7"/>
      <c r="OYP137" s="7"/>
      <c r="OYQ137" s="7"/>
      <c r="OYR137" s="7"/>
      <c r="OYS137" s="7"/>
      <c r="OYT137" s="7"/>
      <c r="OYU137" s="7"/>
      <c r="OYV137" s="7"/>
      <c r="OYW137" s="7"/>
      <c r="OYX137" s="7"/>
      <c r="OYY137" s="7"/>
      <c r="OYZ137" s="7"/>
      <c r="OZA137" s="7"/>
      <c r="OZB137" s="7"/>
      <c r="OZC137" s="7"/>
      <c r="OZD137" s="7"/>
      <c r="OZE137" s="7"/>
      <c r="OZF137" s="7"/>
      <c r="OZG137" s="7"/>
      <c r="OZH137" s="7"/>
      <c r="OZI137" s="7"/>
      <c r="OZJ137" s="7"/>
      <c r="OZK137" s="7"/>
      <c r="OZL137" s="7"/>
      <c r="OZM137" s="7"/>
      <c r="OZN137" s="7"/>
      <c r="OZO137" s="7"/>
      <c r="OZP137" s="7"/>
      <c r="OZQ137" s="7"/>
      <c r="OZR137" s="7"/>
      <c r="OZS137" s="7"/>
      <c r="OZT137" s="7"/>
      <c r="OZU137" s="7"/>
      <c r="OZV137" s="7"/>
      <c r="OZW137" s="7"/>
      <c r="OZX137" s="7"/>
      <c r="OZY137" s="7"/>
      <c r="OZZ137" s="7"/>
      <c r="PAA137" s="7"/>
      <c r="PAB137" s="7"/>
      <c r="PAC137" s="7"/>
      <c r="PAD137" s="7"/>
      <c r="PAE137" s="7"/>
      <c r="PAF137" s="7"/>
      <c r="PAG137" s="7"/>
      <c r="PAH137" s="7"/>
      <c r="PAI137" s="7"/>
      <c r="PAJ137" s="7"/>
      <c r="PAK137" s="7"/>
      <c r="PAL137" s="7"/>
      <c r="PAM137" s="7"/>
      <c r="PAN137" s="7"/>
      <c r="PAO137" s="7"/>
      <c r="PAP137" s="7"/>
      <c r="PAQ137" s="7"/>
      <c r="PAR137" s="7"/>
      <c r="PAS137" s="7"/>
      <c r="PAT137" s="7"/>
      <c r="PAU137" s="7"/>
      <c r="PAV137" s="7"/>
      <c r="PAW137" s="7"/>
      <c r="PAX137" s="7"/>
      <c r="PAY137" s="7"/>
      <c r="PAZ137" s="7"/>
      <c r="PBA137" s="7"/>
      <c r="PBB137" s="7"/>
      <c r="PBC137" s="7"/>
      <c r="PBD137" s="7"/>
      <c r="PBE137" s="7"/>
      <c r="PBF137" s="7"/>
      <c r="PBG137" s="7"/>
      <c r="PBH137" s="7"/>
      <c r="PBI137" s="7"/>
      <c r="PBJ137" s="7"/>
      <c r="PBK137" s="7"/>
      <c r="PBL137" s="7"/>
      <c r="PBM137" s="7"/>
      <c r="PBN137" s="7"/>
      <c r="PBO137" s="7"/>
      <c r="PBP137" s="7"/>
      <c r="PBQ137" s="7"/>
      <c r="PBR137" s="7"/>
      <c r="PBS137" s="7"/>
      <c r="PBT137" s="7"/>
      <c r="PBU137" s="7"/>
      <c r="PBV137" s="7"/>
      <c r="PBW137" s="7"/>
      <c r="PBX137" s="7"/>
      <c r="PBY137" s="7"/>
      <c r="PBZ137" s="7"/>
      <c r="PCA137" s="7"/>
      <c r="PCB137" s="7"/>
      <c r="PCC137" s="7"/>
      <c r="PCD137" s="7"/>
      <c r="PCE137" s="7"/>
      <c r="PCF137" s="7"/>
      <c r="PCG137" s="7"/>
      <c r="PCH137" s="7"/>
      <c r="PCI137" s="7"/>
      <c r="PCJ137" s="7"/>
      <c r="PCK137" s="7"/>
      <c r="PCL137" s="7"/>
      <c r="PCM137" s="7"/>
      <c r="PCN137" s="7"/>
      <c r="PCO137" s="7"/>
      <c r="PCP137" s="7"/>
      <c r="PCQ137" s="7"/>
      <c r="PCR137" s="7"/>
      <c r="PCS137" s="7"/>
      <c r="PCT137" s="7"/>
      <c r="PCU137" s="7"/>
      <c r="PCV137" s="7"/>
      <c r="PCW137" s="7"/>
      <c r="PCX137" s="7"/>
      <c r="PCY137" s="7"/>
      <c r="PCZ137" s="7"/>
      <c r="PDA137" s="7"/>
      <c r="PDB137" s="7"/>
      <c r="PDC137" s="7"/>
      <c r="PDD137" s="7"/>
      <c r="PDE137" s="7"/>
      <c r="PDF137" s="7"/>
      <c r="PDG137" s="7"/>
      <c r="PDH137" s="7"/>
      <c r="PDI137" s="7"/>
      <c r="PDJ137" s="7"/>
      <c r="PDK137" s="7"/>
      <c r="PDL137" s="7"/>
      <c r="PDM137" s="7"/>
      <c r="PDN137" s="7"/>
      <c r="PDO137" s="7"/>
      <c r="PDP137" s="7"/>
      <c r="PDQ137" s="7"/>
      <c r="PDR137" s="7"/>
      <c r="PDS137" s="7"/>
      <c r="PDT137" s="7"/>
      <c r="PDU137" s="7"/>
      <c r="PDV137" s="7"/>
      <c r="PDW137" s="7"/>
      <c r="PDX137" s="7"/>
      <c r="PDY137" s="7"/>
      <c r="PDZ137" s="7"/>
      <c r="PEA137" s="7"/>
      <c r="PEB137" s="7"/>
      <c r="PEC137" s="7"/>
      <c r="PED137" s="7"/>
      <c r="PEE137" s="7"/>
      <c r="PEF137" s="7"/>
      <c r="PEG137" s="7"/>
      <c r="PEH137" s="7"/>
      <c r="PEI137" s="7"/>
      <c r="PEJ137" s="7"/>
      <c r="PEK137" s="7"/>
      <c r="PEL137" s="7"/>
      <c r="PEM137" s="7"/>
      <c r="PEN137" s="7"/>
      <c r="PEO137" s="7"/>
      <c r="PEP137" s="7"/>
      <c r="PEQ137" s="7"/>
      <c r="PER137" s="7"/>
      <c r="PES137" s="7"/>
      <c r="PET137" s="7"/>
      <c r="PEU137" s="7"/>
      <c r="PEV137" s="7"/>
      <c r="PEW137" s="7"/>
      <c r="PEX137" s="7"/>
      <c r="PEY137" s="7"/>
      <c r="PEZ137" s="7"/>
      <c r="PFA137" s="7"/>
      <c r="PFB137" s="7"/>
      <c r="PFC137" s="7"/>
      <c r="PFD137" s="7"/>
      <c r="PFE137" s="7"/>
      <c r="PFF137" s="7"/>
      <c r="PFG137" s="7"/>
      <c r="PFH137" s="7"/>
      <c r="PFI137" s="7"/>
      <c r="PFJ137" s="7"/>
      <c r="PFK137" s="7"/>
      <c r="PFL137" s="7"/>
      <c r="PFM137" s="7"/>
      <c r="PFN137" s="7"/>
      <c r="PFO137" s="7"/>
      <c r="PFP137" s="7"/>
      <c r="PFQ137" s="7"/>
      <c r="PFR137" s="7"/>
      <c r="PFS137" s="7"/>
      <c r="PFT137" s="7"/>
      <c r="PFU137" s="7"/>
      <c r="PFV137" s="7"/>
      <c r="PFW137" s="7"/>
      <c r="PFX137" s="7"/>
      <c r="PFY137" s="7"/>
      <c r="PFZ137" s="7"/>
      <c r="PGA137" s="7"/>
      <c r="PGB137" s="7"/>
      <c r="PGC137" s="7"/>
      <c r="PGD137" s="7"/>
      <c r="PGE137" s="7"/>
      <c r="PGF137" s="7"/>
      <c r="PGG137" s="7"/>
      <c r="PGH137" s="7"/>
      <c r="PGI137" s="7"/>
      <c r="PGJ137" s="7"/>
      <c r="PGK137" s="7"/>
      <c r="PGL137" s="7"/>
      <c r="PGM137" s="7"/>
      <c r="PGN137" s="7"/>
      <c r="PGO137" s="7"/>
      <c r="PGP137" s="7"/>
      <c r="PGQ137" s="7"/>
      <c r="PGR137" s="7"/>
      <c r="PGS137" s="7"/>
      <c r="PGT137" s="7"/>
      <c r="PGU137" s="7"/>
      <c r="PGV137" s="7"/>
      <c r="PGW137" s="7"/>
      <c r="PGX137" s="7"/>
      <c r="PGY137" s="7"/>
      <c r="PGZ137" s="7"/>
      <c r="PHA137" s="7"/>
      <c r="PHB137" s="7"/>
      <c r="PHC137" s="7"/>
      <c r="PHD137" s="7"/>
      <c r="PHE137" s="7"/>
      <c r="PHF137" s="7"/>
      <c r="PHG137" s="7"/>
      <c r="PHH137" s="7"/>
      <c r="PHI137" s="7"/>
      <c r="PHJ137" s="7"/>
      <c r="PHK137" s="7"/>
      <c r="PHL137" s="7"/>
      <c r="PHM137" s="7"/>
      <c r="PHN137" s="7"/>
      <c r="PHO137" s="7"/>
      <c r="PHP137" s="7"/>
      <c r="PHQ137" s="7"/>
      <c r="PHR137" s="7"/>
      <c r="PHS137" s="7"/>
      <c r="PHT137" s="7"/>
      <c r="PHU137" s="7"/>
      <c r="PHV137" s="7"/>
      <c r="PHW137" s="7"/>
      <c r="PHX137" s="7"/>
      <c r="PHY137" s="7"/>
      <c r="PHZ137" s="7"/>
      <c r="PIA137" s="7"/>
      <c r="PIB137" s="7"/>
      <c r="PIC137" s="7"/>
      <c r="PID137" s="7"/>
      <c r="PIE137" s="7"/>
      <c r="PIF137" s="7"/>
      <c r="PIG137" s="7"/>
      <c r="PIH137" s="7"/>
      <c r="PII137" s="7"/>
      <c r="PIJ137" s="7"/>
      <c r="PIK137" s="7"/>
      <c r="PIL137" s="7"/>
      <c r="PIM137" s="7"/>
      <c r="PIN137" s="7"/>
      <c r="PIO137" s="7"/>
      <c r="PIP137" s="7"/>
      <c r="PIQ137" s="7"/>
      <c r="PIR137" s="7"/>
      <c r="PIS137" s="7"/>
      <c r="PIT137" s="7"/>
      <c r="PIU137" s="7"/>
      <c r="PIV137" s="7"/>
      <c r="PIW137" s="7"/>
      <c r="PIX137" s="7"/>
      <c r="PIY137" s="7"/>
      <c r="PIZ137" s="7"/>
      <c r="PJA137" s="7"/>
      <c r="PJB137" s="7"/>
      <c r="PJC137" s="7"/>
      <c r="PJD137" s="7"/>
      <c r="PJE137" s="7"/>
      <c r="PJF137" s="7"/>
      <c r="PJG137" s="7"/>
      <c r="PJH137" s="7"/>
      <c r="PJI137" s="7"/>
      <c r="PJJ137" s="7"/>
      <c r="PJK137" s="7"/>
      <c r="PJL137" s="7"/>
      <c r="PJM137" s="7"/>
      <c r="PJN137" s="7"/>
      <c r="PJO137" s="7"/>
      <c r="PJP137" s="7"/>
      <c r="PJQ137" s="7"/>
      <c r="PJR137" s="7"/>
      <c r="PJS137" s="7"/>
      <c r="PJT137" s="7"/>
      <c r="PJU137" s="7"/>
      <c r="PJV137" s="7"/>
      <c r="PJW137" s="7"/>
      <c r="PJX137" s="7"/>
      <c r="PJY137" s="7"/>
      <c r="PJZ137" s="7"/>
      <c r="PKA137" s="7"/>
      <c r="PKB137" s="7"/>
      <c r="PKC137" s="7"/>
      <c r="PKD137" s="7"/>
      <c r="PKE137" s="7"/>
      <c r="PKF137" s="7"/>
      <c r="PKG137" s="7"/>
      <c r="PKH137" s="7"/>
      <c r="PKI137" s="7"/>
      <c r="PKJ137" s="7"/>
      <c r="PKK137" s="7"/>
      <c r="PKL137" s="7"/>
      <c r="PKM137" s="7"/>
      <c r="PKN137" s="7"/>
      <c r="PKO137" s="7"/>
      <c r="PKP137" s="7"/>
      <c r="PKQ137" s="7"/>
      <c r="PKR137" s="7"/>
      <c r="PKS137" s="7"/>
      <c r="PKT137" s="7"/>
      <c r="PKU137" s="7"/>
      <c r="PKV137" s="7"/>
      <c r="PKW137" s="7"/>
      <c r="PKX137" s="7"/>
      <c r="PKY137" s="7"/>
      <c r="PKZ137" s="7"/>
      <c r="PLA137" s="7"/>
      <c r="PLB137" s="7"/>
      <c r="PLC137" s="7"/>
      <c r="PLD137" s="7"/>
      <c r="PLE137" s="7"/>
      <c r="PLF137" s="7"/>
      <c r="PLG137" s="7"/>
      <c r="PLH137" s="7"/>
      <c r="PLI137" s="7"/>
      <c r="PLJ137" s="7"/>
      <c r="PLK137" s="7"/>
      <c r="PLL137" s="7"/>
      <c r="PLM137" s="7"/>
      <c r="PLN137" s="7"/>
      <c r="PLO137" s="7"/>
      <c r="PLP137" s="7"/>
      <c r="PLQ137" s="7"/>
      <c r="PLR137" s="7"/>
      <c r="PLS137" s="7"/>
      <c r="PLT137" s="7"/>
      <c r="PLU137" s="7"/>
      <c r="PLV137" s="7"/>
      <c r="PLW137" s="7"/>
      <c r="PLX137" s="7"/>
      <c r="PLY137" s="7"/>
      <c r="PLZ137" s="7"/>
      <c r="PMA137" s="7"/>
      <c r="PMB137" s="7"/>
      <c r="PMC137" s="7"/>
      <c r="PMD137" s="7"/>
      <c r="PME137" s="7"/>
      <c r="PMF137" s="7"/>
      <c r="PMG137" s="7"/>
      <c r="PMH137" s="7"/>
      <c r="PMI137" s="7"/>
      <c r="PMJ137" s="7"/>
      <c r="PMK137" s="7"/>
      <c r="PML137" s="7"/>
      <c r="PMM137" s="7"/>
      <c r="PMN137" s="7"/>
      <c r="PMO137" s="7"/>
      <c r="PMP137" s="7"/>
      <c r="PMQ137" s="7"/>
      <c r="PMR137" s="7"/>
      <c r="PMS137" s="7"/>
      <c r="PMT137" s="7"/>
      <c r="PMU137" s="7"/>
      <c r="PMV137" s="7"/>
      <c r="PMW137" s="7"/>
      <c r="PMX137" s="7"/>
      <c r="PMY137" s="7"/>
      <c r="PMZ137" s="7"/>
      <c r="PNA137" s="7"/>
      <c r="PNB137" s="7"/>
      <c r="PNC137" s="7"/>
      <c r="PND137" s="7"/>
      <c r="PNE137" s="7"/>
      <c r="PNF137" s="7"/>
      <c r="PNG137" s="7"/>
      <c r="PNH137" s="7"/>
      <c r="PNI137" s="7"/>
      <c r="PNJ137" s="7"/>
      <c r="PNK137" s="7"/>
      <c r="PNL137" s="7"/>
      <c r="PNM137" s="7"/>
      <c r="PNN137" s="7"/>
      <c r="PNO137" s="7"/>
      <c r="PNP137" s="7"/>
      <c r="PNQ137" s="7"/>
      <c r="PNR137" s="7"/>
      <c r="PNS137" s="7"/>
      <c r="PNT137" s="7"/>
      <c r="PNU137" s="7"/>
      <c r="PNV137" s="7"/>
      <c r="PNW137" s="7"/>
      <c r="PNX137" s="7"/>
      <c r="PNY137" s="7"/>
      <c r="PNZ137" s="7"/>
      <c r="POA137" s="7"/>
      <c r="POB137" s="7"/>
      <c r="POC137" s="7"/>
      <c r="POD137" s="7"/>
      <c r="POE137" s="7"/>
      <c r="POF137" s="7"/>
      <c r="POG137" s="7"/>
      <c r="POH137" s="7"/>
      <c r="POI137" s="7"/>
      <c r="POJ137" s="7"/>
      <c r="POK137" s="7"/>
      <c r="POL137" s="7"/>
      <c r="POM137" s="7"/>
      <c r="PON137" s="7"/>
      <c r="POO137" s="7"/>
      <c r="POP137" s="7"/>
      <c r="POQ137" s="7"/>
      <c r="POR137" s="7"/>
      <c r="POS137" s="7"/>
      <c r="POT137" s="7"/>
      <c r="POU137" s="7"/>
      <c r="POV137" s="7"/>
      <c r="POW137" s="7"/>
      <c r="POX137" s="7"/>
      <c r="POY137" s="7"/>
      <c r="POZ137" s="7"/>
      <c r="PPA137" s="7"/>
      <c r="PPB137" s="7"/>
      <c r="PPC137" s="7"/>
      <c r="PPD137" s="7"/>
      <c r="PPE137" s="7"/>
      <c r="PPF137" s="7"/>
      <c r="PPG137" s="7"/>
      <c r="PPH137" s="7"/>
      <c r="PPI137" s="7"/>
      <c r="PPJ137" s="7"/>
      <c r="PPK137" s="7"/>
      <c r="PPL137" s="7"/>
      <c r="PPM137" s="7"/>
      <c r="PPN137" s="7"/>
      <c r="PPO137" s="7"/>
      <c r="PPP137" s="7"/>
      <c r="PPQ137" s="7"/>
      <c r="PPR137" s="7"/>
      <c r="PPS137" s="7"/>
      <c r="PPT137" s="7"/>
      <c r="PPU137" s="7"/>
      <c r="PPV137" s="7"/>
      <c r="PPW137" s="7"/>
      <c r="PPX137" s="7"/>
      <c r="PPY137" s="7"/>
      <c r="PPZ137" s="7"/>
      <c r="PQA137" s="7"/>
      <c r="PQB137" s="7"/>
      <c r="PQC137" s="7"/>
      <c r="PQD137" s="7"/>
      <c r="PQE137" s="7"/>
      <c r="PQF137" s="7"/>
      <c r="PQG137" s="7"/>
      <c r="PQH137" s="7"/>
      <c r="PQI137" s="7"/>
      <c r="PQJ137" s="7"/>
      <c r="PQK137" s="7"/>
      <c r="PQL137" s="7"/>
      <c r="PQM137" s="7"/>
      <c r="PQN137" s="7"/>
      <c r="PQO137" s="7"/>
      <c r="PQP137" s="7"/>
      <c r="PQQ137" s="7"/>
      <c r="PQR137" s="7"/>
      <c r="PQS137" s="7"/>
      <c r="PQT137" s="7"/>
      <c r="PQU137" s="7"/>
      <c r="PQV137" s="7"/>
      <c r="PQW137" s="7"/>
      <c r="PQX137" s="7"/>
      <c r="PQY137" s="7"/>
      <c r="PQZ137" s="7"/>
      <c r="PRA137" s="7"/>
      <c r="PRB137" s="7"/>
      <c r="PRC137" s="7"/>
      <c r="PRD137" s="7"/>
      <c r="PRE137" s="7"/>
      <c r="PRF137" s="7"/>
      <c r="PRG137" s="7"/>
      <c r="PRH137" s="7"/>
      <c r="PRI137" s="7"/>
      <c r="PRJ137" s="7"/>
      <c r="PRK137" s="7"/>
      <c r="PRL137" s="7"/>
      <c r="PRM137" s="7"/>
      <c r="PRN137" s="7"/>
      <c r="PRO137" s="7"/>
      <c r="PRP137" s="7"/>
      <c r="PRQ137" s="7"/>
      <c r="PRR137" s="7"/>
      <c r="PRS137" s="7"/>
      <c r="PRT137" s="7"/>
      <c r="PRU137" s="7"/>
      <c r="PRV137" s="7"/>
      <c r="PRW137" s="7"/>
      <c r="PRX137" s="7"/>
      <c r="PRY137" s="7"/>
      <c r="PRZ137" s="7"/>
      <c r="PSA137" s="7"/>
      <c r="PSB137" s="7"/>
      <c r="PSC137" s="7"/>
      <c r="PSD137" s="7"/>
      <c r="PSE137" s="7"/>
      <c r="PSF137" s="7"/>
      <c r="PSG137" s="7"/>
      <c r="PSH137" s="7"/>
      <c r="PSI137" s="7"/>
      <c r="PSJ137" s="7"/>
      <c r="PSK137" s="7"/>
      <c r="PSL137" s="7"/>
      <c r="PSM137" s="7"/>
      <c r="PSN137" s="7"/>
      <c r="PSO137" s="7"/>
      <c r="PSP137" s="7"/>
      <c r="PSQ137" s="7"/>
      <c r="PSR137" s="7"/>
      <c r="PSS137" s="7"/>
      <c r="PST137" s="7"/>
      <c r="PSU137" s="7"/>
      <c r="PSV137" s="7"/>
      <c r="PSW137" s="7"/>
      <c r="PSX137" s="7"/>
      <c r="PSY137" s="7"/>
      <c r="PSZ137" s="7"/>
      <c r="PTA137" s="7"/>
      <c r="PTB137" s="7"/>
      <c r="PTC137" s="7"/>
      <c r="PTD137" s="7"/>
      <c r="PTE137" s="7"/>
      <c r="PTF137" s="7"/>
      <c r="PTG137" s="7"/>
      <c r="PTH137" s="7"/>
      <c r="PTI137" s="7"/>
      <c r="PTJ137" s="7"/>
      <c r="PTK137" s="7"/>
      <c r="PTL137" s="7"/>
      <c r="PTM137" s="7"/>
      <c r="PTN137" s="7"/>
      <c r="PTO137" s="7"/>
      <c r="PTP137" s="7"/>
      <c r="PTQ137" s="7"/>
      <c r="PTR137" s="7"/>
      <c r="PTS137" s="7"/>
      <c r="PTT137" s="7"/>
      <c r="PTU137" s="7"/>
      <c r="PTV137" s="7"/>
      <c r="PTW137" s="7"/>
      <c r="PTX137" s="7"/>
      <c r="PTY137" s="7"/>
      <c r="PTZ137" s="7"/>
      <c r="PUA137" s="7"/>
      <c r="PUB137" s="7"/>
      <c r="PUC137" s="7"/>
      <c r="PUD137" s="7"/>
      <c r="PUE137" s="7"/>
      <c r="PUF137" s="7"/>
      <c r="PUG137" s="7"/>
      <c r="PUH137" s="7"/>
      <c r="PUI137" s="7"/>
      <c r="PUJ137" s="7"/>
      <c r="PUK137" s="7"/>
      <c r="PUL137" s="7"/>
      <c r="PUM137" s="7"/>
      <c r="PUN137" s="7"/>
      <c r="PUO137" s="7"/>
      <c r="PUP137" s="7"/>
      <c r="PUQ137" s="7"/>
      <c r="PUR137" s="7"/>
      <c r="PUS137" s="7"/>
      <c r="PUT137" s="7"/>
      <c r="PUU137" s="7"/>
      <c r="PUV137" s="7"/>
      <c r="PUW137" s="7"/>
      <c r="PUX137" s="7"/>
      <c r="PUY137" s="7"/>
      <c r="PUZ137" s="7"/>
      <c r="PVA137" s="7"/>
      <c r="PVB137" s="7"/>
      <c r="PVC137" s="7"/>
      <c r="PVD137" s="7"/>
      <c r="PVE137" s="7"/>
      <c r="PVF137" s="7"/>
      <c r="PVG137" s="7"/>
      <c r="PVH137" s="7"/>
      <c r="PVI137" s="7"/>
      <c r="PVJ137" s="7"/>
      <c r="PVK137" s="7"/>
      <c r="PVL137" s="7"/>
      <c r="PVM137" s="7"/>
      <c r="PVN137" s="7"/>
      <c r="PVO137" s="7"/>
      <c r="PVP137" s="7"/>
      <c r="PVQ137" s="7"/>
      <c r="PVR137" s="7"/>
      <c r="PVS137" s="7"/>
      <c r="PVT137" s="7"/>
      <c r="PVU137" s="7"/>
      <c r="PVV137" s="7"/>
      <c r="PVW137" s="7"/>
      <c r="PVX137" s="7"/>
      <c r="PVY137" s="7"/>
      <c r="PVZ137" s="7"/>
      <c r="PWA137" s="7"/>
      <c r="PWB137" s="7"/>
      <c r="PWC137" s="7"/>
      <c r="PWD137" s="7"/>
      <c r="PWE137" s="7"/>
      <c r="PWF137" s="7"/>
      <c r="PWG137" s="7"/>
      <c r="PWH137" s="7"/>
      <c r="PWI137" s="7"/>
      <c r="PWJ137" s="7"/>
      <c r="PWK137" s="7"/>
      <c r="PWL137" s="7"/>
      <c r="PWM137" s="7"/>
      <c r="PWN137" s="7"/>
      <c r="PWO137" s="7"/>
      <c r="PWP137" s="7"/>
      <c r="PWQ137" s="7"/>
      <c r="PWR137" s="7"/>
      <c r="PWS137" s="7"/>
      <c r="PWT137" s="7"/>
      <c r="PWU137" s="7"/>
      <c r="PWV137" s="7"/>
      <c r="PWW137" s="7"/>
      <c r="PWX137" s="7"/>
      <c r="PWY137" s="7"/>
      <c r="PWZ137" s="7"/>
      <c r="PXA137" s="7"/>
      <c r="PXB137" s="7"/>
      <c r="PXC137" s="7"/>
      <c r="PXD137" s="7"/>
      <c r="PXE137" s="7"/>
      <c r="PXF137" s="7"/>
      <c r="PXG137" s="7"/>
      <c r="PXH137" s="7"/>
      <c r="PXI137" s="7"/>
      <c r="PXJ137" s="7"/>
      <c r="PXK137" s="7"/>
      <c r="PXL137" s="7"/>
      <c r="PXM137" s="7"/>
      <c r="PXN137" s="7"/>
      <c r="PXO137" s="7"/>
      <c r="PXP137" s="7"/>
      <c r="PXQ137" s="7"/>
      <c r="PXR137" s="7"/>
      <c r="PXS137" s="7"/>
      <c r="PXT137" s="7"/>
      <c r="PXU137" s="7"/>
      <c r="PXV137" s="7"/>
      <c r="PXW137" s="7"/>
      <c r="PXX137" s="7"/>
      <c r="PXY137" s="7"/>
      <c r="PXZ137" s="7"/>
      <c r="PYA137" s="7"/>
      <c r="PYB137" s="7"/>
      <c r="PYC137" s="7"/>
      <c r="PYD137" s="7"/>
      <c r="PYE137" s="7"/>
      <c r="PYF137" s="7"/>
      <c r="PYG137" s="7"/>
      <c r="PYH137" s="7"/>
      <c r="PYI137" s="7"/>
      <c r="PYJ137" s="7"/>
      <c r="PYK137" s="7"/>
      <c r="PYL137" s="7"/>
      <c r="PYM137" s="7"/>
      <c r="PYN137" s="7"/>
      <c r="PYO137" s="7"/>
      <c r="PYP137" s="7"/>
      <c r="PYQ137" s="7"/>
      <c r="PYR137" s="7"/>
      <c r="PYS137" s="7"/>
      <c r="PYT137" s="7"/>
      <c r="PYU137" s="7"/>
      <c r="PYV137" s="7"/>
      <c r="PYW137" s="7"/>
      <c r="PYX137" s="7"/>
      <c r="PYY137" s="7"/>
      <c r="PYZ137" s="7"/>
      <c r="PZA137" s="7"/>
      <c r="PZB137" s="7"/>
      <c r="PZC137" s="7"/>
      <c r="PZD137" s="7"/>
      <c r="PZE137" s="7"/>
      <c r="PZF137" s="7"/>
      <c r="PZG137" s="7"/>
      <c r="PZH137" s="7"/>
      <c r="PZI137" s="7"/>
      <c r="PZJ137" s="7"/>
      <c r="PZK137" s="7"/>
      <c r="PZL137" s="7"/>
      <c r="PZM137" s="7"/>
      <c r="PZN137" s="7"/>
      <c r="PZO137" s="7"/>
      <c r="PZP137" s="7"/>
      <c r="PZQ137" s="7"/>
      <c r="PZR137" s="7"/>
      <c r="PZS137" s="7"/>
      <c r="PZT137" s="7"/>
      <c r="PZU137" s="7"/>
      <c r="PZV137" s="7"/>
      <c r="PZW137" s="7"/>
      <c r="PZX137" s="7"/>
      <c r="PZY137" s="7"/>
      <c r="PZZ137" s="7"/>
      <c r="QAA137" s="7"/>
      <c r="QAB137" s="7"/>
      <c r="QAC137" s="7"/>
      <c r="QAD137" s="7"/>
      <c r="QAE137" s="7"/>
      <c r="QAF137" s="7"/>
      <c r="QAG137" s="7"/>
      <c r="QAH137" s="7"/>
      <c r="QAI137" s="7"/>
      <c r="QAJ137" s="7"/>
      <c r="QAK137" s="7"/>
      <c r="QAL137" s="7"/>
      <c r="QAM137" s="7"/>
      <c r="QAN137" s="7"/>
      <c r="QAO137" s="7"/>
      <c r="QAP137" s="7"/>
      <c r="QAQ137" s="7"/>
      <c r="QAR137" s="7"/>
      <c r="QAS137" s="7"/>
      <c r="QAT137" s="7"/>
      <c r="QAU137" s="7"/>
      <c r="QAV137" s="7"/>
      <c r="QAW137" s="7"/>
      <c r="QAX137" s="7"/>
      <c r="QAY137" s="7"/>
      <c r="QAZ137" s="7"/>
      <c r="QBA137" s="7"/>
      <c r="QBB137" s="7"/>
      <c r="QBC137" s="7"/>
      <c r="QBD137" s="7"/>
      <c r="QBE137" s="7"/>
      <c r="QBF137" s="7"/>
      <c r="QBG137" s="7"/>
      <c r="QBH137" s="7"/>
      <c r="QBI137" s="7"/>
      <c r="QBJ137" s="7"/>
      <c r="QBK137" s="7"/>
      <c r="QBL137" s="7"/>
      <c r="QBM137" s="7"/>
      <c r="QBN137" s="7"/>
      <c r="QBO137" s="7"/>
      <c r="QBP137" s="7"/>
      <c r="QBQ137" s="7"/>
      <c r="QBR137" s="7"/>
      <c r="QBS137" s="7"/>
      <c r="QBT137" s="7"/>
      <c r="QBU137" s="7"/>
      <c r="QBV137" s="7"/>
      <c r="QBW137" s="7"/>
      <c r="QBX137" s="7"/>
      <c r="QBY137" s="7"/>
      <c r="QBZ137" s="7"/>
      <c r="QCA137" s="7"/>
      <c r="QCB137" s="7"/>
      <c r="QCC137" s="7"/>
      <c r="QCD137" s="7"/>
      <c r="QCE137" s="7"/>
      <c r="QCF137" s="7"/>
      <c r="QCG137" s="7"/>
      <c r="QCH137" s="7"/>
      <c r="QCI137" s="7"/>
      <c r="QCJ137" s="7"/>
      <c r="QCK137" s="7"/>
      <c r="QCL137" s="7"/>
      <c r="QCM137" s="7"/>
      <c r="QCN137" s="7"/>
      <c r="QCO137" s="7"/>
      <c r="QCP137" s="7"/>
      <c r="QCQ137" s="7"/>
      <c r="QCR137" s="7"/>
      <c r="QCS137" s="7"/>
      <c r="QCT137" s="7"/>
      <c r="QCU137" s="7"/>
      <c r="QCV137" s="7"/>
      <c r="QCW137" s="7"/>
      <c r="QCX137" s="7"/>
      <c r="QCY137" s="7"/>
      <c r="QCZ137" s="7"/>
      <c r="QDA137" s="7"/>
      <c r="QDB137" s="7"/>
      <c r="QDC137" s="7"/>
      <c r="QDD137" s="7"/>
      <c r="QDE137" s="7"/>
      <c r="QDF137" s="7"/>
      <c r="QDG137" s="7"/>
      <c r="QDH137" s="7"/>
      <c r="QDI137" s="7"/>
      <c r="QDJ137" s="7"/>
      <c r="QDK137" s="7"/>
      <c r="QDL137" s="7"/>
      <c r="QDM137" s="7"/>
      <c r="QDN137" s="7"/>
      <c r="QDO137" s="7"/>
      <c r="QDP137" s="7"/>
      <c r="QDQ137" s="7"/>
      <c r="QDR137" s="7"/>
      <c r="QDS137" s="7"/>
      <c r="QDT137" s="7"/>
      <c r="QDU137" s="7"/>
      <c r="QDV137" s="7"/>
      <c r="QDW137" s="7"/>
      <c r="QDX137" s="7"/>
      <c r="QDY137" s="7"/>
      <c r="QDZ137" s="7"/>
      <c r="QEA137" s="7"/>
      <c r="QEB137" s="7"/>
      <c r="QEC137" s="7"/>
      <c r="QED137" s="7"/>
      <c r="QEE137" s="7"/>
      <c r="QEF137" s="7"/>
      <c r="QEG137" s="7"/>
      <c r="QEH137" s="7"/>
      <c r="QEI137" s="7"/>
      <c r="QEJ137" s="7"/>
      <c r="QEK137" s="7"/>
      <c r="QEL137" s="7"/>
      <c r="QEM137" s="7"/>
      <c r="QEN137" s="7"/>
      <c r="QEO137" s="7"/>
      <c r="QEP137" s="7"/>
      <c r="QEQ137" s="7"/>
      <c r="QER137" s="7"/>
      <c r="QES137" s="7"/>
      <c r="QET137" s="7"/>
      <c r="QEU137" s="7"/>
      <c r="QEV137" s="7"/>
      <c r="QEW137" s="7"/>
      <c r="QEX137" s="7"/>
      <c r="QEY137" s="7"/>
      <c r="QEZ137" s="7"/>
      <c r="QFA137" s="7"/>
      <c r="QFB137" s="7"/>
      <c r="QFC137" s="7"/>
      <c r="QFD137" s="7"/>
      <c r="QFE137" s="7"/>
      <c r="QFF137" s="7"/>
      <c r="QFG137" s="7"/>
      <c r="QFH137" s="7"/>
      <c r="QFI137" s="7"/>
      <c r="QFJ137" s="7"/>
      <c r="QFK137" s="7"/>
      <c r="QFL137" s="7"/>
      <c r="QFM137" s="7"/>
      <c r="QFN137" s="7"/>
      <c r="QFO137" s="7"/>
      <c r="QFP137" s="7"/>
      <c r="QFQ137" s="7"/>
      <c r="QFR137" s="7"/>
      <c r="QFS137" s="7"/>
      <c r="QFT137" s="7"/>
      <c r="QFU137" s="7"/>
      <c r="QFV137" s="7"/>
      <c r="QFW137" s="7"/>
      <c r="QFX137" s="7"/>
      <c r="QFY137" s="7"/>
      <c r="QFZ137" s="7"/>
      <c r="QGA137" s="7"/>
      <c r="QGB137" s="7"/>
      <c r="QGC137" s="7"/>
      <c r="QGD137" s="7"/>
      <c r="QGE137" s="7"/>
      <c r="QGF137" s="7"/>
      <c r="QGG137" s="7"/>
      <c r="QGH137" s="7"/>
      <c r="QGI137" s="7"/>
      <c r="QGJ137" s="7"/>
      <c r="QGK137" s="7"/>
      <c r="QGL137" s="7"/>
      <c r="QGM137" s="7"/>
      <c r="QGN137" s="7"/>
      <c r="QGO137" s="7"/>
      <c r="QGP137" s="7"/>
      <c r="QGQ137" s="7"/>
      <c r="QGR137" s="7"/>
      <c r="QGS137" s="7"/>
      <c r="QGT137" s="7"/>
      <c r="QGU137" s="7"/>
      <c r="QGV137" s="7"/>
      <c r="QGW137" s="7"/>
      <c r="QGX137" s="7"/>
      <c r="QGY137" s="7"/>
      <c r="QGZ137" s="7"/>
      <c r="QHA137" s="7"/>
      <c r="QHB137" s="7"/>
      <c r="QHC137" s="7"/>
      <c r="QHD137" s="7"/>
      <c r="QHE137" s="7"/>
      <c r="QHF137" s="7"/>
      <c r="QHG137" s="7"/>
      <c r="QHH137" s="7"/>
      <c r="QHI137" s="7"/>
      <c r="QHJ137" s="7"/>
      <c r="QHK137" s="7"/>
      <c r="QHL137" s="7"/>
      <c r="QHM137" s="7"/>
      <c r="QHN137" s="7"/>
      <c r="QHO137" s="7"/>
      <c r="QHP137" s="7"/>
      <c r="QHQ137" s="7"/>
      <c r="QHR137" s="7"/>
      <c r="QHS137" s="7"/>
      <c r="QHT137" s="7"/>
      <c r="QHU137" s="7"/>
      <c r="QHV137" s="7"/>
      <c r="QHW137" s="7"/>
      <c r="QHX137" s="7"/>
      <c r="QHY137" s="7"/>
      <c r="QHZ137" s="7"/>
      <c r="QIA137" s="7"/>
      <c r="QIB137" s="7"/>
      <c r="QIC137" s="7"/>
      <c r="QID137" s="7"/>
      <c r="QIE137" s="7"/>
      <c r="QIF137" s="7"/>
      <c r="QIG137" s="7"/>
      <c r="QIH137" s="7"/>
      <c r="QII137" s="7"/>
      <c r="QIJ137" s="7"/>
      <c r="QIK137" s="7"/>
      <c r="QIL137" s="7"/>
      <c r="QIM137" s="7"/>
      <c r="QIN137" s="7"/>
      <c r="QIO137" s="7"/>
      <c r="QIP137" s="7"/>
      <c r="QIQ137" s="7"/>
      <c r="QIR137" s="7"/>
      <c r="QIS137" s="7"/>
      <c r="QIT137" s="7"/>
      <c r="QIU137" s="7"/>
      <c r="QIV137" s="7"/>
      <c r="QIW137" s="7"/>
      <c r="QIX137" s="7"/>
      <c r="QIY137" s="7"/>
      <c r="QIZ137" s="7"/>
      <c r="QJA137" s="7"/>
      <c r="QJB137" s="7"/>
      <c r="QJC137" s="7"/>
      <c r="QJD137" s="7"/>
      <c r="QJE137" s="7"/>
      <c r="QJF137" s="7"/>
      <c r="QJG137" s="7"/>
      <c r="QJH137" s="7"/>
      <c r="QJI137" s="7"/>
      <c r="QJJ137" s="7"/>
      <c r="QJK137" s="7"/>
      <c r="QJL137" s="7"/>
      <c r="QJM137" s="7"/>
      <c r="QJN137" s="7"/>
      <c r="QJO137" s="7"/>
      <c r="QJP137" s="7"/>
      <c r="QJQ137" s="7"/>
      <c r="QJR137" s="7"/>
      <c r="QJS137" s="7"/>
      <c r="QJT137" s="7"/>
      <c r="QJU137" s="7"/>
      <c r="QJV137" s="7"/>
      <c r="QJW137" s="7"/>
      <c r="QJX137" s="7"/>
      <c r="QJY137" s="7"/>
      <c r="QJZ137" s="7"/>
      <c r="QKA137" s="7"/>
      <c r="QKB137" s="7"/>
      <c r="QKC137" s="7"/>
      <c r="QKD137" s="7"/>
      <c r="QKE137" s="7"/>
      <c r="QKF137" s="7"/>
      <c r="QKG137" s="7"/>
      <c r="QKH137" s="7"/>
      <c r="QKI137" s="7"/>
      <c r="QKJ137" s="7"/>
      <c r="QKK137" s="7"/>
      <c r="QKL137" s="7"/>
      <c r="QKM137" s="7"/>
      <c r="QKN137" s="7"/>
      <c r="QKO137" s="7"/>
      <c r="QKP137" s="7"/>
      <c r="QKQ137" s="7"/>
      <c r="QKR137" s="7"/>
      <c r="QKS137" s="7"/>
      <c r="QKT137" s="7"/>
      <c r="QKU137" s="7"/>
      <c r="QKV137" s="7"/>
      <c r="QKW137" s="7"/>
      <c r="QKX137" s="7"/>
      <c r="QKY137" s="7"/>
      <c r="QKZ137" s="7"/>
      <c r="QLA137" s="7"/>
      <c r="QLB137" s="7"/>
      <c r="QLC137" s="7"/>
      <c r="QLD137" s="7"/>
      <c r="QLE137" s="7"/>
      <c r="QLF137" s="7"/>
      <c r="QLG137" s="7"/>
      <c r="QLH137" s="7"/>
      <c r="QLI137" s="7"/>
      <c r="QLJ137" s="7"/>
      <c r="QLK137" s="7"/>
      <c r="QLL137" s="7"/>
      <c r="QLM137" s="7"/>
      <c r="QLN137" s="7"/>
      <c r="QLO137" s="7"/>
      <c r="QLP137" s="7"/>
      <c r="QLQ137" s="7"/>
      <c r="QLR137" s="7"/>
      <c r="QLS137" s="7"/>
      <c r="QLT137" s="7"/>
      <c r="QLU137" s="7"/>
      <c r="QLV137" s="7"/>
      <c r="QLW137" s="7"/>
      <c r="QLX137" s="7"/>
      <c r="QLY137" s="7"/>
      <c r="QLZ137" s="7"/>
      <c r="QMA137" s="7"/>
      <c r="QMB137" s="7"/>
      <c r="QMC137" s="7"/>
      <c r="QMD137" s="7"/>
      <c r="QME137" s="7"/>
      <c r="QMF137" s="7"/>
      <c r="QMG137" s="7"/>
      <c r="QMH137" s="7"/>
      <c r="QMI137" s="7"/>
      <c r="QMJ137" s="7"/>
      <c r="QMK137" s="7"/>
      <c r="QML137" s="7"/>
      <c r="QMM137" s="7"/>
      <c r="QMN137" s="7"/>
      <c r="QMO137" s="7"/>
      <c r="QMP137" s="7"/>
      <c r="QMQ137" s="7"/>
      <c r="QMR137" s="7"/>
      <c r="QMS137" s="7"/>
      <c r="QMT137" s="7"/>
      <c r="QMU137" s="7"/>
      <c r="QMV137" s="7"/>
      <c r="QMW137" s="7"/>
      <c r="QMX137" s="7"/>
      <c r="QMY137" s="7"/>
      <c r="QMZ137" s="7"/>
      <c r="QNA137" s="7"/>
      <c r="QNB137" s="7"/>
      <c r="QNC137" s="7"/>
      <c r="QND137" s="7"/>
      <c r="QNE137" s="7"/>
      <c r="QNF137" s="7"/>
      <c r="QNG137" s="7"/>
      <c r="QNH137" s="7"/>
      <c r="QNI137" s="7"/>
      <c r="QNJ137" s="7"/>
      <c r="QNK137" s="7"/>
      <c r="QNL137" s="7"/>
      <c r="QNM137" s="7"/>
      <c r="QNN137" s="7"/>
      <c r="QNO137" s="7"/>
      <c r="QNP137" s="7"/>
      <c r="QNQ137" s="7"/>
      <c r="QNR137" s="7"/>
      <c r="QNS137" s="7"/>
      <c r="QNT137" s="7"/>
      <c r="QNU137" s="7"/>
      <c r="QNV137" s="7"/>
      <c r="QNW137" s="7"/>
      <c r="QNX137" s="7"/>
      <c r="QNY137" s="7"/>
      <c r="QNZ137" s="7"/>
      <c r="QOA137" s="7"/>
      <c r="QOB137" s="7"/>
      <c r="QOC137" s="7"/>
      <c r="QOD137" s="7"/>
      <c r="QOE137" s="7"/>
      <c r="QOF137" s="7"/>
      <c r="QOG137" s="7"/>
      <c r="QOH137" s="7"/>
      <c r="QOI137" s="7"/>
      <c r="QOJ137" s="7"/>
      <c r="QOK137" s="7"/>
      <c r="QOL137" s="7"/>
      <c r="QOM137" s="7"/>
      <c r="QON137" s="7"/>
      <c r="QOO137" s="7"/>
      <c r="QOP137" s="7"/>
      <c r="QOQ137" s="7"/>
      <c r="QOR137" s="7"/>
      <c r="QOS137" s="7"/>
      <c r="QOT137" s="7"/>
      <c r="QOU137" s="7"/>
      <c r="QOV137" s="7"/>
      <c r="QOW137" s="7"/>
      <c r="QOX137" s="7"/>
      <c r="QOY137" s="7"/>
      <c r="QOZ137" s="7"/>
      <c r="QPA137" s="7"/>
      <c r="QPB137" s="7"/>
      <c r="QPC137" s="7"/>
      <c r="QPD137" s="7"/>
      <c r="QPE137" s="7"/>
      <c r="QPF137" s="7"/>
      <c r="QPG137" s="7"/>
      <c r="QPH137" s="7"/>
      <c r="QPI137" s="7"/>
      <c r="QPJ137" s="7"/>
      <c r="QPK137" s="7"/>
      <c r="QPL137" s="7"/>
      <c r="QPM137" s="7"/>
      <c r="QPN137" s="7"/>
      <c r="QPO137" s="7"/>
      <c r="QPP137" s="7"/>
      <c r="QPQ137" s="7"/>
      <c r="QPR137" s="7"/>
      <c r="QPS137" s="7"/>
      <c r="QPT137" s="7"/>
      <c r="QPU137" s="7"/>
      <c r="QPV137" s="7"/>
      <c r="QPW137" s="7"/>
      <c r="QPX137" s="7"/>
      <c r="QPY137" s="7"/>
      <c r="QPZ137" s="7"/>
      <c r="QQA137" s="7"/>
      <c r="QQB137" s="7"/>
      <c r="QQC137" s="7"/>
      <c r="QQD137" s="7"/>
      <c r="QQE137" s="7"/>
      <c r="QQF137" s="7"/>
      <c r="QQG137" s="7"/>
      <c r="QQH137" s="7"/>
      <c r="QQI137" s="7"/>
      <c r="QQJ137" s="7"/>
      <c r="QQK137" s="7"/>
      <c r="QQL137" s="7"/>
      <c r="QQM137" s="7"/>
      <c r="QQN137" s="7"/>
      <c r="QQO137" s="7"/>
      <c r="QQP137" s="7"/>
      <c r="QQQ137" s="7"/>
      <c r="QQR137" s="7"/>
      <c r="QQS137" s="7"/>
      <c r="QQT137" s="7"/>
      <c r="QQU137" s="7"/>
      <c r="QQV137" s="7"/>
      <c r="QQW137" s="7"/>
      <c r="QQX137" s="7"/>
      <c r="QQY137" s="7"/>
      <c r="QQZ137" s="7"/>
      <c r="QRA137" s="7"/>
      <c r="QRB137" s="7"/>
      <c r="QRC137" s="7"/>
      <c r="QRD137" s="7"/>
      <c r="QRE137" s="7"/>
      <c r="QRF137" s="7"/>
      <c r="QRG137" s="7"/>
      <c r="QRH137" s="7"/>
      <c r="QRI137" s="7"/>
      <c r="QRJ137" s="7"/>
      <c r="QRK137" s="7"/>
      <c r="QRL137" s="7"/>
      <c r="QRM137" s="7"/>
      <c r="QRN137" s="7"/>
      <c r="QRO137" s="7"/>
      <c r="QRP137" s="7"/>
      <c r="QRQ137" s="7"/>
      <c r="QRR137" s="7"/>
      <c r="QRS137" s="7"/>
      <c r="QRT137" s="7"/>
      <c r="QRU137" s="7"/>
      <c r="QRV137" s="7"/>
      <c r="QRW137" s="7"/>
      <c r="QRX137" s="7"/>
      <c r="QRY137" s="7"/>
      <c r="QRZ137" s="7"/>
      <c r="QSA137" s="7"/>
      <c r="QSB137" s="7"/>
      <c r="QSC137" s="7"/>
      <c r="QSD137" s="7"/>
      <c r="QSE137" s="7"/>
      <c r="QSF137" s="7"/>
      <c r="QSG137" s="7"/>
      <c r="QSH137" s="7"/>
      <c r="QSI137" s="7"/>
      <c r="QSJ137" s="7"/>
      <c r="QSK137" s="7"/>
      <c r="QSL137" s="7"/>
      <c r="QSM137" s="7"/>
      <c r="QSN137" s="7"/>
      <c r="QSO137" s="7"/>
      <c r="QSP137" s="7"/>
      <c r="QSQ137" s="7"/>
      <c r="QSR137" s="7"/>
      <c r="QSS137" s="7"/>
      <c r="QST137" s="7"/>
      <c r="QSU137" s="7"/>
      <c r="QSV137" s="7"/>
      <c r="QSW137" s="7"/>
      <c r="QSX137" s="7"/>
      <c r="QSY137" s="7"/>
      <c r="QSZ137" s="7"/>
      <c r="QTA137" s="7"/>
      <c r="QTB137" s="7"/>
      <c r="QTC137" s="7"/>
      <c r="QTD137" s="7"/>
      <c r="QTE137" s="7"/>
      <c r="QTF137" s="7"/>
      <c r="QTG137" s="7"/>
      <c r="QTH137" s="7"/>
      <c r="QTI137" s="7"/>
      <c r="QTJ137" s="7"/>
      <c r="QTK137" s="7"/>
      <c r="QTL137" s="7"/>
      <c r="QTM137" s="7"/>
      <c r="QTN137" s="7"/>
      <c r="QTO137" s="7"/>
      <c r="QTP137" s="7"/>
      <c r="QTQ137" s="7"/>
      <c r="QTR137" s="7"/>
      <c r="QTS137" s="7"/>
      <c r="QTT137" s="7"/>
      <c r="QTU137" s="7"/>
      <c r="QTV137" s="7"/>
      <c r="QTW137" s="7"/>
      <c r="QTX137" s="7"/>
      <c r="QTY137" s="7"/>
      <c r="QTZ137" s="7"/>
      <c r="QUA137" s="7"/>
      <c r="QUB137" s="7"/>
      <c r="QUC137" s="7"/>
      <c r="QUD137" s="7"/>
      <c r="QUE137" s="7"/>
      <c r="QUF137" s="7"/>
      <c r="QUG137" s="7"/>
      <c r="QUH137" s="7"/>
      <c r="QUI137" s="7"/>
      <c r="QUJ137" s="7"/>
      <c r="QUK137" s="7"/>
      <c r="QUL137" s="7"/>
      <c r="QUM137" s="7"/>
      <c r="QUN137" s="7"/>
      <c r="QUO137" s="7"/>
      <c r="QUP137" s="7"/>
      <c r="QUQ137" s="7"/>
      <c r="QUR137" s="7"/>
      <c r="QUS137" s="7"/>
      <c r="QUT137" s="7"/>
      <c r="QUU137" s="7"/>
      <c r="QUV137" s="7"/>
      <c r="QUW137" s="7"/>
      <c r="QUX137" s="7"/>
      <c r="QUY137" s="7"/>
      <c r="QUZ137" s="7"/>
      <c r="QVA137" s="7"/>
      <c r="QVB137" s="7"/>
      <c r="QVC137" s="7"/>
      <c r="QVD137" s="7"/>
      <c r="QVE137" s="7"/>
      <c r="QVF137" s="7"/>
      <c r="QVG137" s="7"/>
      <c r="QVH137" s="7"/>
      <c r="QVI137" s="7"/>
      <c r="QVJ137" s="7"/>
      <c r="QVK137" s="7"/>
      <c r="QVL137" s="7"/>
      <c r="QVM137" s="7"/>
      <c r="QVN137" s="7"/>
      <c r="QVO137" s="7"/>
      <c r="QVP137" s="7"/>
      <c r="QVQ137" s="7"/>
      <c r="QVR137" s="7"/>
      <c r="QVS137" s="7"/>
      <c r="QVT137" s="7"/>
      <c r="QVU137" s="7"/>
      <c r="QVV137" s="7"/>
      <c r="QVW137" s="7"/>
      <c r="QVX137" s="7"/>
      <c r="QVY137" s="7"/>
      <c r="QVZ137" s="7"/>
      <c r="QWA137" s="7"/>
      <c r="QWB137" s="7"/>
      <c r="QWC137" s="7"/>
      <c r="QWD137" s="7"/>
      <c r="QWE137" s="7"/>
      <c r="QWF137" s="7"/>
      <c r="QWG137" s="7"/>
      <c r="QWH137" s="7"/>
      <c r="QWI137" s="7"/>
      <c r="QWJ137" s="7"/>
      <c r="QWK137" s="7"/>
      <c r="QWL137" s="7"/>
      <c r="QWM137" s="7"/>
      <c r="QWN137" s="7"/>
      <c r="QWO137" s="7"/>
      <c r="QWP137" s="7"/>
      <c r="QWQ137" s="7"/>
      <c r="QWR137" s="7"/>
      <c r="QWS137" s="7"/>
      <c r="QWT137" s="7"/>
      <c r="QWU137" s="7"/>
      <c r="QWV137" s="7"/>
      <c r="QWW137" s="7"/>
      <c r="QWX137" s="7"/>
      <c r="QWY137" s="7"/>
      <c r="QWZ137" s="7"/>
      <c r="QXA137" s="7"/>
      <c r="QXB137" s="7"/>
      <c r="QXC137" s="7"/>
      <c r="QXD137" s="7"/>
      <c r="QXE137" s="7"/>
      <c r="QXF137" s="7"/>
      <c r="QXG137" s="7"/>
      <c r="QXH137" s="7"/>
      <c r="QXI137" s="7"/>
      <c r="QXJ137" s="7"/>
      <c r="QXK137" s="7"/>
      <c r="QXL137" s="7"/>
      <c r="QXM137" s="7"/>
      <c r="QXN137" s="7"/>
      <c r="QXO137" s="7"/>
      <c r="QXP137" s="7"/>
      <c r="QXQ137" s="7"/>
      <c r="QXR137" s="7"/>
      <c r="QXS137" s="7"/>
      <c r="QXT137" s="7"/>
      <c r="QXU137" s="7"/>
      <c r="QXV137" s="7"/>
      <c r="QXW137" s="7"/>
      <c r="QXX137" s="7"/>
      <c r="QXY137" s="7"/>
      <c r="QXZ137" s="7"/>
      <c r="QYA137" s="7"/>
      <c r="QYB137" s="7"/>
      <c r="QYC137" s="7"/>
      <c r="QYD137" s="7"/>
      <c r="QYE137" s="7"/>
      <c r="QYF137" s="7"/>
      <c r="QYG137" s="7"/>
      <c r="QYH137" s="7"/>
      <c r="QYI137" s="7"/>
      <c r="QYJ137" s="7"/>
      <c r="QYK137" s="7"/>
      <c r="QYL137" s="7"/>
      <c r="QYM137" s="7"/>
      <c r="QYN137" s="7"/>
      <c r="QYO137" s="7"/>
      <c r="QYP137" s="7"/>
      <c r="QYQ137" s="7"/>
      <c r="QYR137" s="7"/>
      <c r="QYS137" s="7"/>
      <c r="QYT137" s="7"/>
      <c r="QYU137" s="7"/>
      <c r="QYV137" s="7"/>
      <c r="QYW137" s="7"/>
      <c r="QYX137" s="7"/>
      <c r="QYY137" s="7"/>
      <c r="QYZ137" s="7"/>
      <c r="QZA137" s="7"/>
      <c r="QZB137" s="7"/>
      <c r="QZC137" s="7"/>
      <c r="QZD137" s="7"/>
      <c r="QZE137" s="7"/>
      <c r="QZF137" s="7"/>
      <c r="QZG137" s="7"/>
      <c r="QZH137" s="7"/>
      <c r="QZI137" s="7"/>
      <c r="QZJ137" s="7"/>
      <c r="QZK137" s="7"/>
      <c r="QZL137" s="7"/>
      <c r="QZM137" s="7"/>
      <c r="QZN137" s="7"/>
      <c r="QZO137" s="7"/>
      <c r="QZP137" s="7"/>
      <c r="QZQ137" s="7"/>
      <c r="QZR137" s="7"/>
      <c r="QZS137" s="7"/>
      <c r="QZT137" s="7"/>
      <c r="QZU137" s="7"/>
      <c r="QZV137" s="7"/>
      <c r="QZW137" s="7"/>
      <c r="QZX137" s="7"/>
      <c r="QZY137" s="7"/>
      <c r="QZZ137" s="7"/>
      <c r="RAA137" s="7"/>
      <c r="RAB137" s="7"/>
      <c r="RAC137" s="7"/>
      <c r="RAD137" s="7"/>
      <c r="RAE137" s="7"/>
      <c r="RAF137" s="7"/>
      <c r="RAG137" s="7"/>
      <c r="RAH137" s="7"/>
      <c r="RAI137" s="7"/>
      <c r="RAJ137" s="7"/>
      <c r="RAK137" s="7"/>
      <c r="RAL137" s="7"/>
      <c r="RAM137" s="7"/>
      <c r="RAN137" s="7"/>
      <c r="RAO137" s="7"/>
      <c r="RAP137" s="7"/>
      <c r="RAQ137" s="7"/>
      <c r="RAR137" s="7"/>
      <c r="RAS137" s="7"/>
      <c r="RAT137" s="7"/>
      <c r="RAU137" s="7"/>
      <c r="RAV137" s="7"/>
      <c r="RAW137" s="7"/>
      <c r="RAX137" s="7"/>
      <c r="RAY137" s="7"/>
      <c r="RAZ137" s="7"/>
      <c r="RBA137" s="7"/>
      <c r="RBB137" s="7"/>
      <c r="RBC137" s="7"/>
      <c r="RBD137" s="7"/>
      <c r="RBE137" s="7"/>
      <c r="RBF137" s="7"/>
      <c r="RBG137" s="7"/>
      <c r="RBH137" s="7"/>
      <c r="RBI137" s="7"/>
      <c r="RBJ137" s="7"/>
      <c r="RBK137" s="7"/>
      <c r="RBL137" s="7"/>
      <c r="RBM137" s="7"/>
      <c r="RBN137" s="7"/>
      <c r="RBO137" s="7"/>
      <c r="RBP137" s="7"/>
      <c r="RBQ137" s="7"/>
      <c r="RBR137" s="7"/>
      <c r="RBS137" s="7"/>
      <c r="RBT137" s="7"/>
      <c r="RBU137" s="7"/>
      <c r="RBV137" s="7"/>
      <c r="RBW137" s="7"/>
      <c r="RBX137" s="7"/>
      <c r="RBY137" s="7"/>
      <c r="RBZ137" s="7"/>
      <c r="RCA137" s="7"/>
      <c r="RCB137" s="7"/>
      <c r="RCC137" s="7"/>
      <c r="RCD137" s="7"/>
      <c r="RCE137" s="7"/>
      <c r="RCF137" s="7"/>
      <c r="RCG137" s="7"/>
      <c r="RCH137" s="7"/>
      <c r="RCI137" s="7"/>
      <c r="RCJ137" s="7"/>
      <c r="RCK137" s="7"/>
      <c r="RCL137" s="7"/>
      <c r="RCM137" s="7"/>
      <c r="RCN137" s="7"/>
      <c r="RCO137" s="7"/>
      <c r="RCP137" s="7"/>
      <c r="RCQ137" s="7"/>
      <c r="RCR137" s="7"/>
      <c r="RCS137" s="7"/>
      <c r="RCT137" s="7"/>
      <c r="RCU137" s="7"/>
      <c r="RCV137" s="7"/>
      <c r="RCW137" s="7"/>
      <c r="RCX137" s="7"/>
      <c r="RCY137" s="7"/>
      <c r="RCZ137" s="7"/>
      <c r="RDA137" s="7"/>
      <c r="RDB137" s="7"/>
      <c r="RDC137" s="7"/>
      <c r="RDD137" s="7"/>
      <c r="RDE137" s="7"/>
      <c r="RDF137" s="7"/>
      <c r="RDG137" s="7"/>
      <c r="RDH137" s="7"/>
      <c r="RDI137" s="7"/>
      <c r="RDJ137" s="7"/>
      <c r="RDK137" s="7"/>
      <c r="RDL137" s="7"/>
      <c r="RDM137" s="7"/>
      <c r="RDN137" s="7"/>
      <c r="RDO137" s="7"/>
      <c r="RDP137" s="7"/>
      <c r="RDQ137" s="7"/>
      <c r="RDR137" s="7"/>
      <c r="RDS137" s="7"/>
      <c r="RDT137" s="7"/>
      <c r="RDU137" s="7"/>
      <c r="RDV137" s="7"/>
      <c r="RDW137" s="7"/>
      <c r="RDX137" s="7"/>
      <c r="RDY137" s="7"/>
      <c r="RDZ137" s="7"/>
      <c r="REA137" s="7"/>
      <c r="REB137" s="7"/>
      <c r="REC137" s="7"/>
      <c r="RED137" s="7"/>
      <c r="REE137" s="7"/>
      <c r="REF137" s="7"/>
      <c r="REG137" s="7"/>
      <c r="REH137" s="7"/>
      <c r="REI137" s="7"/>
      <c r="REJ137" s="7"/>
      <c r="REK137" s="7"/>
      <c r="REL137" s="7"/>
      <c r="REM137" s="7"/>
      <c r="REN137" s="7"/>
      <c r="REO137" s="7"/>
      <c r="REP137" s="7"/>
      <c r="REQ137" s="7"/>
      <c r="RER137" s="7"/>
      <c r="RES137" s="7"/>
      <c r="RET137" s="7"/>
      <c r="REU137" s="7"/>
      <c r="REV137" s="7"/>
      <c r="REW137" s="7"/>
      <c r="REX137" s="7"/>
      <c r="REY137" s="7"/>
      <c r="REZ137" s="7"/>
      <c r="RFA137" s="7"/>
      <c r="RFB137" s="7"/>
      <c r="RFC137" s="7"/>
      <c r="RFD137" s="7"/>
      <c r="RFE137" s="7"/>
      <c r="RFF137" s="7"/>
      <c r="RFG137" s="7"/>
      <c r="RFH137" s="7"/>
      <c r="RFI137" s="7"/>
      <c r="RFJ137" s="7"/>
      <c r="RFK137" s="7"/>
      <c r="RFL137" s="7"/>
      <c r="RFM137" s="7"/>
      <c r="RFN137" s="7"/>
      <c r="RFO137" s="7"/>
      <c r="RFP137" s="7"/>
      <c r="RFQ137" s="7"/>
      <c r="RFR137" s="7"/>
      <c r="RFS137" s="7"/>
      <c r="RFT137" s="7"/>
      <c r="RFU137" s="7"/>
      <c r="RFV137" s="7"/>
      <c r="RFW137" s="7"/>
      <c r="RFX137" s="7"/>
      <c r="RFY137" s="7"/>
      <c r="RFZ137" s="7"/>
      <c r="RGA137" s="7"/>
      <c r="RGB137" s="7"/>
      <c r="RGC137" s="7"/>
      <c r="RGD137" s="7"/>
      <c r="RGE137" s="7"/>
      <c r="RGF137" s="7"/>
      <c r="RGG137" s="7"/>
      <c r="RGH137" s="7"/>
      <c r="RGI137" s="7"/>
      <c r="RGJ137" s="7"/>
      <c r="RGK137" s="7"/>
      <c r="RGL137" s="7"/>
      <c r="RGM137" s="7"/>
      <c r="RGN137" s="7"/>
      <c r="RGO137" s="7"/>
      <c r="RGP137" s="7"/>
      <c r="RGQ137" s="7"/>
      <c r="RGR137" s="7"/>
      <c r="RGS137" s="7"/>
      <c r="RGT137" s="7"/>
      <c r="RGU137" s="7"/>
      <c r="RGV137" s="7"/>
      <c r="RGW137" s="7"/>
      <c r="RGX137" s="7"/>
      <c r="RGY137" s="7"/>
      <c r="RGZ137" s="7"/>
      <c r="RHA137" s="7"/>
      <c r="RHB137" s="7"/>
      <c r="RHC137" s="7"/>
      <c r="RHD137" s="7"/>
      <c r="RHE137" s="7"/>
      <c r="RHF137" s="7"/>
      <c r="RHG137" s="7"/>
      <c r="RHH137" s="7"/>
      <c r="RHI137" s="7"/>
      <c r="RHJ137" s="7"/>
      <c r="RHK137" s="7"/>
      <c r="RHL137" s="7"/>
      <c r="RHM137" s="7"/>
      <c r="RHN137" s="7"/>
      <c r="RHO137" s="7"/>
      <c r="RHP137" s="7"/>
      <c r="RHQ137" s="7"/>
      <c r="RHR137" s="7"/>
      <c r="RHS137" s="7"/>
      <c r="RHT137" s="7"/>
      <c r="RHU137" s="7"/>
      <c r="RHV137" s="7"/>
      <c r="RHW137" s="7"/>
      <c r="RHX137" s="7"/>
      <c r="RHY137" s="7"/>
      <c r="RHZ137" s="7"/>
      <c r="RIA137" s="7"/>
      <c r="RIB137" s="7"/>
      <c r="RIC137" s="7"/>
      <c r="RID137" s="7"/>
      <c r="RIE137" s="7"/>
      <c r="RIF137" s="7"/>
      <c r="RIG137" s="7"/>
      <c r="RIH137" s="7"/>
      <c r="RII137" s="7"/>
      <c r="RIJ137" s="7"/>
      <c r="RIK137" s="7"/>
      <c r="RIL137" s="7"/>
      <c r="RIM137" s="7"/>
      <c r="RIN137" s="7"/>
      <c r="RIO137" s="7"/>
      <c r="RIP137" s="7"/>
      <c r="RIQ137" s="7"/>
      <c r="RIR137" s="7"/>
      <c r="RIS137" s="7"/>
      <c r="RIT137" s="7"/>
      <c r="RIU137" s="7"/>
      <c r="RIV137" s="7"/>
      <c r="RIW137" s="7"/>
      <c r="RIX137" s="7"/>
      <c r="RIY137" s="7"/>
      <c r="RIZ137" s="7"/>
      <c r="RJA137" s="7"/>
      <c r="RJB137" s="7"/>
      <c r="RJC137" s="7"/>
      <c r="RJD137" s="7"/>
      <c r="RJE137" s="7"/>
      <c r="RJF137" s="7"/>
      <c r="RJG137" s="7"/>
      <c r="RJH137" s="7"/>
      <c r="RJI137" s="7"/>
      <c r="RJJ137" s="7"/>
      <c r="RJK137" s="7"/>
      <c r="RJL137" s="7"/>
      <c r="RJM137" s="7"/>
      <c r="RJN137" s="7"/>
      <c r="RJO137" s="7"/>
      <c r="RJP137" s="7"/>
      <c r="RJQ137" s="7"/>
      <c r="RJR137" s="7"/>
      <c r="RJS137" s="7"/>
      <c r="RJT137" s="7"/>
      <c r="RJU137" s="7"/>
      <c r="RJV137" s="7"/>
      <c r="RJW137" s="7"/>
      <c r="RJX137" s="7"/>
      <c r="RJY137" s="7"/>
      <c r="RJZ137" s="7"/>
      <c r="RKA137" s="7"/>
      <c r="RKB137" s="7"/>
      <c r="RKC137" s="7"/>
      <c r="RKD137" s="7"/>
      <c r="RKE137" s="7"/>
      <c r="RKF137" s="7"/>
      <c r="RKG137" s="7"/>
      <c r="RKH137" s="7"/>
      <c r="RKI137" s="7"/>
      <c r="RKJ137" s="7"/>
      <c r="RKK137" s="7"/>
      <c r="RKL137" s="7"/>
      <c r="RKM137" s="7"/>
      <c r="RKN137" s="7"/>
      <c r="RKO137" s="7"/>
      <c r="RKP137" s="7"/>
      <c r="RKQ137" s="7"/>
      <c r="RKR137" s="7"/>
      <c r="RKS137" s="7"/>
      <c r="RKT137" s="7"/>
      <c r="RKU137" s="7"/>
      <c r="RKV137" s="7"/>
      <c r="RKW137" s="7"/>
      <c r="RKX137" s="7"/>
      <c r="RKY137" s="7"/>
      <c r="RKZ137" s="7"/>
      <c r="RLA137" s="7"/>
      <c r="RLB137" s="7"/>
      <c r="RLC137" s="7"/>
      <c r="RLD137" s="7"/>
      <c r="RLE137" s="7"/>
      <c r="RLF137" s="7"/>
      <c r="RLG137" s="7"/>
      <c r="RLH137" s="7"/>
      <c r="RLI137" s="7"/>
      <c r="RLJ137" s="7"/>
      <c r="RLK137" s="7"/>
      <c r="RLL137" s="7"/>
      <c r="RLM137" s="7"/>
      <c r="RLN137" s="7"/>
      <c r="RLO137" s="7"/>
      <c r="RLP137" s="7"/>
      <c r="RLQ137" s="7"/>
      <c r="RLR137" s="7"/>
      <c r="RLS137" s="7"/>
      <c r="RLT137" s="7"/>
      <c r="RLU137" s="7"/>
      <c r="RLV137" s="7"/>
      <c r="RLW137" s="7"/>
      <c r="RLX137" s="7"/>
      <c r="RLY137" s="7"/>
      <c r="RLZ137" s="7"/>
      <c r="RMA137" s="7"/>
      <c r="RMB137" s="7"/>
      <c r="RMC137" s="7"/>
      <c r="RMD137" s="7"/>
      <c r="RME137" s="7"/>
      <c r="RMF137" s="7"/>
      <c r="RMG137" s="7"/>
      <c r="RMH137" s="7"/>
      <c r="RMI137" s="7"/>
      <c r="RMJ137" s="7"/>
      <c r="RMK137" s="7"/>
      <c r="RML137" s="7"/>
      <c r="RMM137" s="7"/>
      <c r="RMN137" s="7"/>
      <c r="RMO137" s="7"/>
      <c r="RMP137" s="7"/>
      <c r="RMQ137" s="7"/>
      <c r="RMR137" s="7"/>
      <c r="RMS137" s="7"/>
      <c r="RMT137" s="7"/>
      <c r="RMU137" s="7"/>
      <c r="RMV137" s="7"/>
      <c r="RMW137" s="7"/>
      <c r="RMX137" s="7"/>
      <c r="RMY137" s="7"/>
      <c r="RMZ137" s="7"/>
      <c r="RNA137" s="7"/>
      <c r="RNB137" s="7"/>
      <c r="RNC137" s="7"/>
      <c r="RND137" s="7"/>
      <c r="RNE137" s="7"/>
      <c r="RNF137" s="7"/>
      <c r="RNG137" s="7"/>
      <c r="RNH137" s="7"/>
      <c r="RNI137" s="7"/>
      <c r="RNJ137" s="7"/>
      <c r="RNK137" s="7"/>
      <c r="RNL137" s="7"/>
      <c r="RNM137" s="7"/>
      <c r="RNN137" s="7"/>
      <c r="RNO137" s="7"/>
      <c r="RNP137" s="7"/>
      <c r="RNQ137" s="7"/>
      <c r="RNR137" s="7"/>
      <c r="RNS137" s="7"/>
      <c r="RNT137" s="7"/>
      <c r="RNU137" s="7"/>
      <c r="RNV137" s="7"/>
      <c r="RNW137" s="7"/>
      <c r="RNX137" s="7"/>
      <c r="RNY137" s="7"/>
      <c r="RNZ137" s="7"/>
      <c r="ROA137" s="7"/>
      <c r="ROB137" s="7"/>
      <c r="ROC137" s="7"/>
      <c r="ROD137" s="7"/>
      <c r="ROE137" s="7"/>
      <c r="ROF137" s="7"/>
      <c r="ROG137" s="7"/>
      <c r="ROH137" s="7"/>
      <c r="ROI137" s="7"/>
      <c r="ROJ137" s="7"/>
      <c r="ROK137" s="7"/>
      <c r="ROL137" s="7"/>
      <c r="ROM137" s="7"/>
      <c r="RON137" s="7"/>
      <c r="ROO137" s="7"/>
      <c r="ROP137" s="7"/>
      <c r="ROQ137" s="7"/>
      <c r="ROR137" s="7"/>
      <c r="ROS137" s="7"/>
      <c r="ROT137" s="7"/>
      <c r="ROU137" s="7"/>
      <c r="ROV137" s="7"/>
      <c r="ROW137" s="7"/>
      <c r="ROX137" s="7"/>
      <c r="ROY137" s="7"/>
      <c r="ROZ137" s="7"/>
      <c r="RPA137" s="7"/>
      <c r="RPB137" s="7"/>
      <c r="RPC137" s="7"/>
      <c r="RPD137" s="7"/>
      <c r="RPE137" s="7"/>
      <c r="RPF137" s="7"/>
      <c r="RPG137" s="7"/>
      <c r="RPH137" s="7"/>
      <c r="RPI137" s="7"/>
      <c r="RPJ137" s="7"/>
      <c r="RPK137" s="7"/>
      <c r="RPL137" s="7"/>
      <c r="RPM137" s="7"/>
      <c r="RPN137" s="7"/>
      <c r="RPO137" s="7"/>
      <c r="RPP137" s="7"/>
      <c r="RPQ137" s="7"/>
      <c r="RPR137" s="7"/>
      <c r="RPS137" s="7"/>
      <c r="RPT137" s="7"/>
      <c r="RPU137" s="7"/>
      <c r="RPV137" s="7"/>
      <c r="RPW137" s="7"/>
      <c r="RPX137" s="7"/>
      <c r="RPY137" s="7"/>
      <c r="RPZ137" s="7"/>
      <c r="RQA137" s="7"/>
      <c r="RQB137" s="7"/>
      <c r="RQC137" s="7"/>
      <c r="RQD137" s="7"/>
      <c r="RQE137" s="7"/>
      <c r="RQF137" s="7"/>
      <c r="RQG137" s="7"/>
      <c r="RQH137" s="7"/>
      <c r="RQI137" s="7"/>
      <c r="RQJ137" s="7"/>
      <c r="RQK137" s="7"/>
      <c r="RQL137" s="7"/>
      <c r="RQM137" s="7"/>
      <c r="RQN137" s="7"/>
      <c r="RQO137" s="7"/>
      <c r="RQP137" s="7"/>
      <c r="RQQ137" s="7"/>
      <c r="RQR137" s="7"/>
      <c r="RQS137" s="7"/>
      <c r="RQT137" s="7"/>
      <c r="RQU137" s="7"/>
      <c r="RQV137" s="7"/>
      <c r="RQW137" s="7"/>
      <c r="RQX137" s="7"/>
      <c r="RQY137" s="7"/>
      <c r="RQZ137" s="7"/>
      <c r="RRA137" s="7"/>
      <c r="RRB137" s="7"/>
      <c r="RRC137" s="7"/>
      <c r="RRD137" s="7"/>
      <c r="RRE137" s="7"/>
      <c r="RRF137" s="7"/>
      <c r="RRG137" s="7"/>
      <c r="RRH137" s="7"/>
      <c r="RRI137" s="7"/>
      <c r="RRJ137" s="7"/>
      <c r="RRK137" s="7"/>
      <c r="RRL137" s="7"/>
      <c r="RRM137" s="7"/>
      <c r="RRN137" s="7"/>
      <c r="RRO137" s="7"/>
      <c r="RRP137" s="7"/>
      <c r="RRQ137" s="7"/>
      <c r="RRR137" s="7"/>
      <c r="RRS137" s="7"/>
      <c r="RRT137" s="7"/>
      <c r="RRU137" s="7"/>
      <c r="RRV137" s="7"/>
      <c r="RRW137" s="7"/>
      <c r="RRX137" s="7"/>
      <c r="RRY137" s="7"/>
      <c r="RRZ137" s="7"/>
      <c r="RSA137" s="7"/>
      <c r="RSB137" s="7"/>
      <c r="RSC137" s="7"/>
      <c r="RSD137" s="7"/>
      <c r="RSE137" s="7"/>
      <c r="RSF137" s="7"/>
      <c r="RSG137" s="7"/>
      <c r="RSH137" s="7"/>
      <c r="RSI137" s="7"/>
      <c r="RSJ137" s="7"/>
      <c r="RSK137" s="7"/>
      <c r="RSL137" s="7"/>
      <c r="RSM137" s="7"/>
      <c r="RSN137" s="7"/>
      <c r="RSO137" s="7"/>
      <c r="RSP137" s="7"/>
      <c r="RSQ137" s="7"/>
      <c r="RSR137" s="7"/>
      <c r="RSS137" s="7"/>
      <c r="RST137" s="7"/>
      <c r="RSU137" s="7"/>
      <c r="RSV137" s="7"/>
      <c r="RSW137" s="7"/>
      <c r="RSX137" s="7"/>
      <c r="RSY137" s="7"/>
      <c r="RSZ137" s="7"/>
      <c r="RTA137" s="7"/>
      <c r="RTB137" s="7"/>
      <c r="RTC137" s="7"/>
      <c r="RTD137" s="7"/>
      <c r="RTE137" s="7"/>
      <c r="RTF137" s="7"/>
      <c r="RTG137" s="7"/>
      <c r="RTH137" s="7"/>
      <c r="RTI137" s="7"/>
      <c r="RTJ137" s="7"/>
      <c r="RTK137" s="7"/>
      <c r="RTL137" s="7"/>
      <c r="RTM137" s="7"/>
      <c r="RTN137" s="7"/>
      <c r="RTO137" s="7"/>
      <c r="RTP137" s="7"/>
      <c r="RTQ137" s="7"/>
      <c r="RTR137" s="7"/>
      <c r="RTS137" s="7"/>
      <c r="RTT137" s="7"/>
      <c r="RTU137" s="7"/>
      <c r="RTV137" s="7"/>
      <c r="RTW137" s="7"/>
      <c r="RTX137" s="7"/>
      <c r="RTY137" s="7"/>
      <c r="RTZ137" s="7"/>
      <c r="RUA137" s="7"/>
      <c r="RUB137" s="7"/>
      <c r="RUC137" s="7"/>
      <c r="RUD137" s="7"/>
      <c r="RUE137" s="7"/>
      <c r="RUF137" s="7"/>
      <c r="RUG137" s="7"/>
      <c r="RUH137" s="7"/>
      <c r="RUI137" s="7"/>
      <c r="RUJ137" s="7"/>
      <c r="RUK137" s="7"/>
      <c r="RUL137" s="7"/>
      <c r="RUM137" s="7"/>
      <c r="RUN137" s="7"/>
      <c r="RUO137" s="7"/>
      <c r="RUP137" s="7"/>
      <c r="RUQ137" s="7"/>
      <c r="RUR137" s="7"/>
      <c r="RUS137" s="7"/>
      <c r="RUT137" s="7"/>
      <c r="RUU137" s="7"/>
      <c r="RUV137" s="7"/>
      <c r="RUW137" s="7"/>
      <c r="RUX137" s="7"/>
      <c r="RUY137" s="7"/>
      <c r="RUZ137" s="7"/>
      <c r="RVA137" s="7"/>
      <c r="RVB137" s="7"/>
      <c r="RVC137" s="7"/>
      <c r="RVD137" s="7"/>
      <c r="RVE137" s="7"/>
      <c r="RVF137" s="7"/>
      <c r="RVG137" s="7"/>
      <c r="RVH137" s="7"/>
      <c r="RVI137" s="7"/>
      <c r="RVJ137" s="7"/>
      <c r="RVK137" s="7"/>
      <c r="RVL137" s="7"/>
      <c r="RVM137" s="7"/>
      <c r="RVN137" s="7"/>
      <c r="RVO137" s="7"/>
      <c r="RVP137" s="7"/>
      <c r="RVQ137" s="7"/>
      <c r="RVR137" s="7"/>
      <c r="RVS137" s="7"/>
      <c r="RVT137" s="7"/>
      <c r="RVU137" s="7"/>
      <c r="RVV137" s="7"/>
      <c r="RVW137" s="7"/>
      <c r="RVX137" s="7"/>
      <c r="RVY137" s="7"/>
      <c r="RVZ137" s="7"/>
      <c r="RWA137" s="7"/>
      <c r="RWB137" s="7"/>
      <c r="RWC137" s="7"/>
      <c r="RWD137" s="7"/>
      <c r="RWE137" s="7"/>
      <c r="RWF137" s="7"/>
      <c r="RWG137" s="7"/>
      <c r="RWH137" s="7"/>
      <c r="RWI137" s="7"/>
      <c r="RWJ137" s="7"/>
      <c r="RWK137" s="7"/>
      <c r="RWL137" s="7"/>
      <c r="RWM137" s="7"/>
      <c r="RWN137" s="7"/>
      <c r="RWO137" s="7"/>
      <c r="RWP137" s="7"/>
      <c r="RWQ137" s="7"/>
      <c r="RWR137" s="7"/>
      <c r="RWS137" s="7"/>
      <c r="RWT137" s="7"/>
      <c r="RWU137" s="7"/>
      <c r="RWV137" s="7"/>
      <c r="RWW137" s="7"/>
      <c r="RWX137" s="7"/>
      <c r="RWY137" s="7"/>
      <c r="RWZ137" s="7"/>
      <c r="RXA137" s="7"/>
      <c r="RXB137" s="7"/>
      <c r="RXC137" s="7"/>
      <c r="RXD137" s="7"/>
      <c r="RXE137" s="7"/>
      <c r="RXF137" s="7"/>
      <c r="RXG137" s="7"/>
      <c r="RXH137" s="7"/>
      <c r="RXI137" s="7"/>
      <c r="RXJ137" s="7"/>
      <c r="RXK137" s="7"/>
      <c r="RXL137" s="7"/>
      <c r="RXM137" s="7"/>
      <c r="RXN137" s="7"/>
      <c r="RXO137" s="7"/>
      <c r="RXP137" s="7"/>
      <c r="RXQ137" s="7"/>
      <c r="RXR137" s="7"/>
      <c r="RXS137" s="7"/>
      <c r="RXT137" s="7"/>
      <c r="RXU137" s="7"/>
      <c r="RXV137" s="7"/>
      <c r="RXW137" s="7"/>
      <c r="RXX137" s="7"/>
      <c r="RXY137" s="7"/>
      <c r="RXZ137" s="7"/>
      <c r="RYA137" s="7"/>
      <c r="RYB137" s="7"/>
      <c r="RYC137" s="7"/>
      <c r="RYD137" s="7"/>
      <c r="RYE137" s="7"/>
      <c r="RYF137" s="7"/>
      <c r="RYG137" s="7"/>
      <c r="RYH137" s="7"/>
      <c r="RYI137" s="7"/>
      <c r="RYJ137" s="7"/>
      <c r="RYK137" s="7"/>
      <c r="RYL137" s="7"/>
      <c r="RYM137" s="7"/>
      <c r="RYN137" s="7"/>
      <c r="RYO137" s="7"/>
      <c r="RYP137" s="7"/>
      <c r="RYQ137" s="7"/>
      <c r="RYR137" s="7"/>
      <c r="RYS137" s="7"/>
      <c r="RYT137" s="7"/>
      <c r="RYU137" s="7"/>
      <c r="RYV137" s="7"/>
      <c r="RYW137" s="7"/>
      <c r="RYX137" s="7"/>
      <c r="RYY137" s="7"/>
      <c r="RYZ137" s="7"/>
      <c r="RZA137" s="7"/>
      <c r="RZB137" s="7"/>
      <c r="RZC137" s="7"/>
      <c r="RZD137" s="7"/>
      <c r="RZE137" s="7"/>
      <c r="RZF137" s="7"/>
      <c r="RZG137" s="7"/>
      <c r="RZH137" s="7"/>
      <c r="RZI137" s="7"/>
      <c r="RZJ137" s="7"/>
      <c r="RZK137" s="7"/>
      <c r="RZL137" s="7"/>
      <c r="RZM137" s="7"/>
      <c r="RZN137" s="7"/>
      <c r="RZO137" s="7"/>
      <c r="RZP137" s="7"/>
      <c r="RZQ137" s="7"/>
      <c r="RZR137" s="7"/>
      <c r="RZS137" s="7"/>
      <c r="RZT137" s="7"/>
      <c r="RZU137" s="7"/>
      <c r="RZV137" s="7"/>
      <c r="RZW137" s="7"/>
      <c r="RZX137" s="7"/>
      <c r="RZY137" s="7"/>
      <c r="RZZ137" s="7"/>
      <c r="SAA137" s="7"/>
      <c r="SAB137" s="7"/>
      <c r="SAC137" s="7"/>
      <c r="SAD137" s="7"/>
      <c r="SAE137" s="7"/>
      <c r="SAF137" s="7"/>
      <c r="SAG137" s="7"/>
      <c r="SAH137" s="7"/>
      <c r="SAI137" s="7"/>
      <c r="SAJ137" s="7"/>
      <c r="SAK137" s="7"/>
      <c r="SAL137" s="7"/>
      <c r="SAM137" s="7"/>
      <c r="SAN137" s="7"/>
      <c r="SAO137" s="7"/>
      <c r="SAP137" s="7"/>
      <c r="SAQ137" s="7"/>
      <c r="SAR137" s="7"/>
      <c r="SAS137" s="7"/>
      <c r="SAT137" s="7"/>
      <c r="SAU137" s="7"/>
      <c r="SAV137" s="7"/>
      <c r="SAW137" s="7"/>
      <c r="SAX137" s="7"/>
      <c r="SAY137" s="7"/>
      <c r="SAZ137" s="7"/>
      <c r="SBA137" s="7"/>
      <c r="SBB137" s="7"/>
      <c r="SBC137" s="7"/>
      <c r="SBD137" s="7"/>
      <c r="SBE137" s="7"/>
      <c r="SBF137" s="7"/>
      <c r="SBG137" s="7"/>
      <c r="SBH137" s="7"/>
      <c r="SBI137" s="7"/>
      <c r="SBJ137" s="7"/>
      <c r="SBK137" s="7"/>
      <c r="SBL137" s="7"/>
      <c r="SBM137" s="7"/>
      <c r="SBN137" s="7"/>
      <c r="SBO137" s="7"/>
      <c r="SBP137" s="7"/>
      <c r="SBQ137" s="7"/>
      <c r="SBR137" s="7"/>
      <c r="SBS137" s="7"/>
      <c r="SBT137" s="7"/>
      <c r="SBU137" s="7"/>
      <c r="SBV137" s="7"/>
      <c r="SBW137" s="7"/>
      <c r="SBX137" s="7"/>
      <c r="SBY137" s="7"/>
      <c r="SBZ137" s="7"/>
      <c r="SCA137" s="7"/>
      <c r="SCB137" s="7"/>
      <c r="SCC137" s="7"/>
      <c r="SCD137" s="7"/>
      <c r="SCE137" s="7"/>
      <c r="SCF137" s="7"/>
      <c r="SCG137" s="7"/>
      <c r="SCH137" s="7"/>
      <c r="SCI137" s="7"/>
      <c r="SCJ137" s="7"/>
      <c r="SCK137" s="7"/>
      <c r="SCL137" s="7"/>
      <c r="SCM137" s="7"/>
      <c r="SCN137" s="7"/>
      <c r="SCO137" s="7"/>
      <c r="SCP137" s="7"/>
      <c r="SCQ137" s="7"/>
      <c r="SCR137" s="7"/>
      <c r="SCS137" s="7"/>
      <c r="SCT137" s="7"/>
      <c r="SCU137" s="7"/>
      <c r="SCV137" s="7"/>
      <c r="SCW137" s="7"/>
      <c r="SCX137" s="7"/>
      <c r="SCY137" s="7"/>
      <c r="SCZ137" s="7"/>
      <c r="SDA137" s="7"/>
      <c r="SDB137" s="7"/>
      <c r="SDC137" s="7"/>
      <c r="SDD137" s="7"/>
      <c r="SDE137" s="7"/>
      <c r="SDF137" s="7"/>
      <c r="SDG137" s="7"/>
      <c r="SDH137" s="7"/>
      <c r="SDI137" s="7"/>
      <c r="SDJ137" s="7"/>
      <c r="SDK137" s="7"/>
      <c r="SDL137" s="7"/>
      <c r="SDM137" s="7"/>
      <c r="SDN137" s="7"/>
      <c r="SDO137" s="7"/>
      <c r="SDP137" s="7"/>
      <c r="SDQ137" s="7"/>
      <c r="SDR137" s="7"/>
      <c r="SDS137" s="7"/>
      <c r="SDT137" s="7"/>
      <c r="SDU137" s="7"/>
      <c r="SDV137" s="7"/>
      <c r="SDW137" s="7"/>
      <c r="SDX137" s="7"/>
      <c r="SDY137" s="7"/>
      <c r="SDZ137" s="7"/>
      <c r="SEA137" s="7"/>
      <c r="SEB137" s="7"/>
      <c r="SEC137" s="7"/>
      <c r="SED137" s="7"/>
      <c r="SEE137" s="7"/>
      <c r="SEF137" s="7"/>
      <c r="SEG137" s="7"/>
      <c r="SEH137" s="7"/>
      <c r="SEI137" s="7"/>
      <c r="SEJ137" s="7"/>
      <c r="SEK137" s="7"/>
      <c r="SEL137" s="7"/>
      <c r="SEM137" s="7"/>
      <c r="SEN137" s="7"/>
      <c r="SEO137" s="7"/>
      <c r="SEP137" s="7"/>
      <c r="SEQ137" s="7"/>
      <c r="SER137" s="7"/>
      <c r="SES137" s="7"/>
      <c r="SET137" s="7"/>
      <c r="SEU137" s="7"/>
      <c r="SEV137" s="7"/>
      <c r="SEW137" s="7"/>
      <c r="SEX137" s="7"/>
      <c r="SEY137" s="7"/>
      <c r="SEZ137" s="7"/>
      <c r="SFA137" s="7"/>
      <c r="SFB137" s="7"/>
      <c r="SFC137" s="7"/>
      <c r="SFD137" s="7"/>
      <c r="SFE137" s="7"/>
      <c r="SFF137" s="7"/>
      <c r="SFG137" s="7"/>
      <c r="SFH137" s="7"/>
      <c r="SFI137" s="7"/>
      <c r="SFJ137" s="7"/>
      <c r="SFK137" s="7"/>
      <c r="SFL137" s="7"/>
      <c r="SFM137" s="7"/>
      <c r="SFN137" s="7"/>
      <c r="SFO137" s="7"/>
      <c r="SFP137" s="7"/>
      <c r="SFQ137" s="7"/>
      <c r="SFR137" s="7"/>
      <c r="SFS137" s="7"/>
      <c r="SFT137" s="7"/>
      <c r="SFU137" s="7"/>
      <c r="SFV137" s="7"/>
      <c r="SFW137" s="7"/>
      <c r="SFX137" s="7"/>
      <c r="SFY137" s="7"/>
      <c r="SFZ137" s="7"/>
      <c r="SGA137" s="7"/>
      <c r="SGB137" s="7"/>
      <c r="SGC137" s="7"/>
      <c r="SGD137" s="7"/>
      <c r="SGE137" s="7"/>
      <c r="SGF137" s="7"/>
      <c r="SGG137" s="7"/>
      <c r="SGH137" s="7"/>
      <c r="SGI137" s="7"/>
      <c r="SGJ137" s="7"/>
      <c r="SGK137" s="7"/>
      <c r="SGL137" s="7"/>
      <c r="SGM137" s="7"/>
      <c r="SGN137" s="7"/>
      <c r="SGO137" s="7"/>
      <c r="SGP137" s="7"/>
      <c r="SGQ137" s="7"/>
      <c r="SGR137" s="7"/>
      <c r="SGS137" s="7"/>
      <c r="SGT137" s="7"/>
      <c r="SGU137" s="7"/>
      <c r="SGV137" s="7"/>
      <c r="SGW137" s="7"/>
      <c r="SGX137" s="7"/>
      <c r="SGY137" s="7"/>
      <c r="SGZ137" s="7"/>
      <c r="SHA137" s="7"/>
      <c r="SHB137" s="7"/>
      <c r="SHC137" s="7"/>
      <c r="SHD137" s="7"/>
      <c r="SHE137" s="7"/>
      <c r="SHF137" s="7"/>
      <c r="SHG137" s="7"/>
      <c r="SHH137" s="7"/>
      <c r="SHI137" s="7"/>
      <c r="SHJ137" s="7"/>
      <c r="SHK137" s="7"/>
      <c r="SHL137" s="7"/>
      <c r="SHM137" s="7"/>
      <c r="SHN137" s="7"/>
      <c r="SHO137" s="7"/>
      <c r="SHP137" s="7"/>
      <c r="SHQ137" s="7"/>
      <c r="SHR137" s="7"/>
      <c r="SHS137" s="7"/>
      <c r="SHT137" s="7"/>
      <c r="SHU137" s="7"/>
      <c r="SHV137" s="7"/>
      <c r="SHW137" s="7"/>
      <c r="SHX137" s="7"/>
      <c r="SHY137" s="7"/>
      <c r="SHZ137" s="7"/>
      <c r="SIA137" s="7"/>
      <c r="SIB137" s="7"/>
      <c r="SIC137" s="7"/>
      <c r="SID137" s="7"/>
      <c r="SIE137" s="7"/>
      <c r="SIF137" s="7"/>
      <c r="SIG137" s="7"/>
      <c r="SIH137" s="7"/>
      <c r="SII137" s="7"/>
      <c r="SIJ137" s="7"/>
      <c r="SIK137" s="7"/>
      <c r="SIL137" s="7"/>
      <c r="SIM137" s="7"/>
      <c r="SIN137" s="7"/>
      <c r="SIO137" s="7"/>
      <c r="SIP137" s="7"/>
      <c r="SIQ137" s="7"/>
      <c r="SIR137" s="7"/>
      <c r="SIS137" s="7"/>
      <c r="SIT137" s="7"/>
      <c r="SIU137" s="7"/>
      <c r="SIV137" s="7"/>
      <c r="SIW137" s="7"/>
      <c r="SIX137" s="7"/>
      <c r="SIY137" s="7"/>
      <c r="SIZ137" s="7"/>
      <c r="SJA137" s="7"/>
      <c r="SJB137" s="7"/>
      <c r="SJC137" s="7"/>
      <c r="SJD137" s="7"/>
      <c r="SJE137" s="7"/>
      <c r="SJF137" s="7"/>
      <c r="SJG137" s="7"/>
      <c r="SJH137" s="7"/>
      <c r="SJI137" s="7"/>
      <c r="SJJ137" s="7"/>
      <c r="SJK137" s="7"/>
      <c r="SJL137" s="7"/>
      <c r="SJM137" s="7"/>
      <c r="SJN137" s="7"/>
      <c r="SJO137" s="7"/>
      <c r="SJP137" s="7"/>
      <c r="SJQ137" s="7"/>
      <c r="SJR137" s="7"/>
      <c r="SJS137" s="7"/>
      <c r="SJT137" s="7"/>
      <c r="SJU137" s="7"/>
      <c r="SJV137" s="7"/>
      <c r="SJW137" s="7"/>
      <c r="SJX137" s="7"/>
      <c r="SJY137" s="7"/>
      <c r="SJZ137" s="7"/>
      <c r="SKA137" s="7"/>
      <c r="SKB137" s="7"/>
      <c r="SKC137" s="7"/>
      <c r="SKD137" s="7"/>
      <c r="SKE137" s="7"/>
      <c r="SKF137" s="7"/>
      <c r="SKG137" s="7"/>
      <c r="SKH137" s="7"/>
      <c r="SKI137" s="7"/>
      <c r="SKJ137" s="7"/>
      <c r="SKK137" s="7"/>
      <c r="SKL137" s="7"/>
      <c r="SKM137" s="7"/>
      <c r="SKN137" s="7"/>
      <c r="SKO137" s="7"/>
      <c r="SKP137" s="7"/>
      <c r="SKQ137" s="7"/>
      <c r="SKR137" s="7"/>
      <c r="SKS137" s="7"/>
      <c r="SKT137" s="7"/>
      <c r="SKU137" s="7"/>
      <c r="SKV137" s="7"/>
      <c r="SKW137" s="7"/>
      <c r="SKX137" s="7"/>
      <c r="SKY137" s="7"/>
      <c r="SKZ137" s="7"/>
      <c r="SLA137" s="7"/>
      <c r="SLB137" s="7"/>
      <c r="SLC137" s="7"/>
      <c r="SLD137" s="7"/>
      <c r="SLE137" s="7"/>
      <c r="SLF137" s="7"/>
      <c r="SLG137" s="7"/>
      <c r="SLH137" s="7"/>
      <c r="SLI137" s="7"/>
      <c r="SLJ137" s="7"/>
      <c r="SLK137" s="7"/>
      <c r="SLL137" s="7"/>
      <c r="SLM137" s="7"/>
      <c r="SLN137" s="7"/>
      <c r="SLO137" s="7"/>
      <c r="SLP137" s="7"/>
      <c r="SLQ137" s="7"/>
      <c r="SLR137" s="7"/>
      <c r="SLS137" s="7"/>
      <c r="SLT137" s="7"/>
      <c r="SLU137" s="7"/>
      <c r="SLV137" s="7"/>
      <c r="SLW137" s="7"/>
      <c r="SLX137" s="7"/>
      <c r="SLY137" s="7"/>
      <c r="SLZ137" s="7"/>
      <c r="SMA137" s="7"/>
      <c r="SMB137" s="7"/>
      <c r="SMC137" s="7"/>
      <c r="SMD137" s="7"/>
      <c r="SME137" s="7"/>
      <c r="SMF137" s="7"/>
      <c r="SMG137" s="7"/>
      <c r="SMH137" s="7"/>
      <c r="SMI137" s="7"/>
      <c r="SMJ137" s="7"/>
      <c r="SMK137" s="7"/>
      <c r="SML137" s="7"/>
      <c r="SMM137" s="7"/>
      <c r="SMN137" s="7"/>
      <c r="SMO137" s="7"/>
      <c r="SMP137" s="7"/>
      <c r="SMQ137" s="7"/>
      <c r="SMR137" s="7"/>
      <c r="SMS137" s="7"/>
      <c r="SMT137" s="7"/>
      <c r="SMU137" s="7"/>
      <c r="SMV137" s="7"/>
      <c r="SMW137" s="7"/>
      <c r="SMX137" s="7"/>
      <c r="SMY137" s="7"/>
      <c r="SMZ137" s="7"/>
      <c r="SNA137" s="7"/>
      <c r="SNB137" s="7"/>
      <c r="SNC137" s="7"/>
      <c r="SND137" s="7"/>
      <c r="SNE137" s="7"/>
      <c r="SNF137" s="7"/>
      <c r="SNG137" s="7"/>
      <c r="SNH137" s="7"/>
      <c r="SNI137" s="7"/>
      <c r="SNJ137" s="7"/>
      <c r="SNK137" s="7"/>
      <c r="SNL137" s="7"/>
      <c r="SNM137" s="7"/>
      <c r="SNN137" s="7"/>
      <c r="SNO137" s="7"/>
      <c r="SNP137" s="7"/>
      <c r="SNQ137" s="7"/>
      <c r="SNR137" s="7"/>
      <c r="SNS137" s="7"/>
      <c r="SNT137" s="7"/>
      <c r="SNU137" s="7"/>
      <c r="SNV137" s="7"/>
      <c r="SNW137" s="7"/>
      <c r="SNX137" s="7"/>
      <c r="SNY137" s="7"/>
      <c r="SNZ137" s="7"/>
      <c r="SOA137" s="7"/>
      <c r="SOB137" s="7"/>
      <c r="SOC137" s="7"/>
      <c r="SOD137" s="7"/>
      <c r="SOE137" s="7"/>
      <c r="SOF137" s="7"/>
      <c r="SOG137" s="7"/>
      <c r="SOH137" s="7"/>
      <c r="SOI137" s="7"/>
      <c r="SOJ137" s="7"/>
      <c r="SOK137" s="7"/>
      <c r="SOL137" s="7"/>
      <c r="SOM137" s="7"/>
      <c r="SON137" s="7"/>
      <c r="SOO137" s="7"/>
      <c r="SOP137" s="7"/>
      <c r="SOQ137" s="7"/>
      <c r="SOR137" s="7"/>
      <c r="SOS137" s="7"/>
      <c r="SOT137" s="7"/>
      <c r="SOU137" s="7"/>
      <c r="SOV137" s="7"/>
      <c r="SOW137" s="7"/>
      <c r="SOX137" s="7"/>
      <c r="SOY137" s="7"/>
      <c r="SOZ137" s="7"/>
      <c r="SPA137" s="7"/>
      <c r="SPB137" s="7"/>
      <c r="SPC137" s="7"/>
      <c r="SPD137" s="7"/>
      <c r="SPE137" s="7"/>
      <c r="SPF137" s="7"/>
      <c r="SPG137" s="7"/>
      <c r="SPH137" s="7"/>
      <c r="SPI137" s="7"/>
      <c r="SPJ137" s="7"/>
      <c r="SPK137" s="7"/>
      <c r="SPL137" s="7"/>
      <c r="SPM137" s="7"/>
      <c r="SPN137" s="7"/>
      <c r="SPO137" s="7"/>
      <c r="SPP137" s="7"/>
      <c r="SPQ137" s="7"/>
      <c r="SPR137" s="7"/>
      <c r="SPS137" s="7"/>
      <c r="SPT137" s="7"/>
      <c r="SPU137" s="7"/>
      <c r="SPV137" s="7"/>
      <c r="SPW137" s="7"/>
      <c r="SPX137" s="7"/>
      <c r="SPY137" s="7"/>
      <c r="SPZ137" s="7"/>
      <c r="SQA137" s="7"/>
      <c r="SQB137" s="7"/>
      <c r="SQC137" s="7"/>
      <c r="SQD137" s="7"/>
      <c r="SQE137" s="7"/>
      <c r="SQF137" s="7"/>
      <c r="SQG137" s="7"/>
      <c r="SQH137" s="7"/>
      <c r="SQI137" s="7"/>
      <c r="SQJ137" s="7"/>
      <c r="SQK137" s="7"/>
      <c r="SQL137" s="7"/>
      <c r="SQM137" s="7"/>
      <c r="SQN137" s="7"/>
      <c r="SQO137" s="7"/>
      <c r="SQP137" s="7"/>
      <c r="SQQ137" s="7"/>
      <c r="SQR137" s="7"/>
      <c r="SQS137" s="7"/>
      <c r="SQT137" s="7"/>
      <c r="SQU137" s="7"/>
      <c r="SQV137" s="7"/>
      <c r="SQW137" s="7"/>
      <c r="SQX137" s="7"/>
      <c r="SQY137" s="7"/>
      <c r="SQZ137" s="7"/>
      <c r="SRA137" s="7"/>
      <c r="SRB137" s="7"/>
      <c r="SRC137" s="7"/>
      <c r="SRD137" s="7"/>
      <c r="SRE137" s="7"/>
      <c r="SRF137" s="7"/>
      <c r="SRG137" s="7"/>
      <c r="SRH137" s="7"/>
      <c r="SRI137" s="7"/>
      <c r="SRJ137" s="7"/>
      <c r="SRK137" s="7"/>
      <c r="SRL137" s="7"/>
      <c r="SRM137" s="7"/>
      <c r="SRN137" s="7"/>
      <c r="SRO137" s="7"/>
      <c r="SRP137" s="7"/>
      <c r="SRQ137" s="7"/>
      <c r="SRR137" s="7"/>
      <c r="SRS137" s="7"/>
      <c r="SRT137" s="7"/>
      <c r="SRU137" s="7"/>
      <c r="SRV137" s="7"/>
      <c r="SRW137" s="7"/>
      <c r="SRX137" s="7"/>
      <c r="SRY137" s="7"/>
      <c r="SRZ137" s="7"/>
      <c r="SSA137" s="7"/>
      <c r="SSB137" s="7"/>
      <c r="SSC137" s="7"/>
      <c r="SSD137" s="7"/>
      <c r="SSE137" s="7"/>
      <c r="SSF137" s="7"/>
      <c r="SSG137" s="7"/>
      <c r="SSH137" s="7"/>
      <c r="SSI137" s="7"/>
      <c r="SSJ137" s="7"/>
      <c r="SSK137" s="7"/>
      <c r="SSL137" s="7"/>
      <c r="SSM137" s="7"/>
      <c r="SSN137" s="7"/>
      <c r="SSO137" s="7"/>
      <c r="SSP137" s="7"/>
      <c r="SSQ137" s="7"/>
      <c r="SSR137" s="7"/>
      <c r="SSS137" s="7"/>
      <c r="SST137" s="7"/>
      <c r="SSU137" s="7"/>
      <c r="SSV137" s="7"/>
      <c r="SSW137" s="7"/>
      <c r="SSX137" s="7"/>
      <c r="SSY137" s="7"/>
      <c r="SSZ137" s="7"/>
      <c r="STA137" s="7"/>
      <c r="STB137" s="7"/>
      <c r="STC137" s="7"/>
      <c r="STD137" s="7"/>
      <c r="STE137" s="7"/>
      <c r="STF137" s="7"/>
      <c r="STG137" s="7"/>
      <c r="STH137" s="7"/>
      <c r="STI137" s="7"/>
      <c r="STJ137" s="7"/>
      <c r="STK137" s="7"/>
      <c r="STL137" s="7"/>
      <c r="STM137" s="7"/>
      <c r="STN137" s="7"/>
      <c r="STO137" s="7"/>
      <c r="STP137" s="7"/>
      <c r="STQ137" s="7"/>
      <c r="STR137" s="7"/>
      <c r="STS137" s="7"/>
      <c r="STT137" s="7"/>
      <c r="STU137" s="7"/>
      <c r="STV137" s="7"/>
      <c r="STW137" s="7"/>
      <c r="STX137" s="7"/>
      <c r="STY137" s="7"/>
      <c r="STZ137" s="7"/>
      <c r="SUA137" s="7"/>
      <c r="SUB137" s="7"/>
      <c r="SUC137" s="7"/>
      <c r="SUD137" s="7"/>
      <c r="SUE137" s="7"/>
      <c r="SUF137" s="7"/>
      <c r="SUG137" s="7"/>
      <c r="SUH137" s="7"/>
      <c r="SUI137" s="7"/>
      <c r="SUJ137" s="7"/>
      <c r="SUK137" s="7"/>
      <c r="SUL137" s="7"/>
      <c r="SUM137" s="7"/>
      <c r="SUN137" s="7"/>
      <c r="SUO137" s="7"/>
      <c r="SUP137" s="7"/>
      <c r="SUQ137" s="7"/>
      <c r="SUR137" s="7"/>
      <c r="SUS137" s="7"/>
      <c r="SUT137" s="7"/>
      <c r="SUU137" s="7"/>
      <c r="SUV137" s="7"/>
      <c r="SUW137" s="7"/>
      <c r="SUX137" s="7"/>
      <c r="SUY137" s="7"/>
      <c r="SUZ137" s="7"/>
      <c r="SVA137" s="7"/>
      <c r="SVB137" s="7"/>
      <c r="SVC137" s="7"/>
      <c r="SVD137" s="7"/>
      <c r="SVE137" s="7"/>
      <c r="SVF137" s="7"/>
      <c r="SVG137" s="7"/>
      <c r="SVH137" s="7"/>
      <c r="SVI137" s="7"/>
      <c r="SVJ137" s="7"/>
      <c r="SVK137" s="7"/>
      <c r="SVL137" s="7"/>
      <c r="SVM137" s="7"/>
      <c r="SVN137" s="7"/>
      <c r="SVO137" s="7"/>
      <c r="SVP137" s="7"/>
      <c r="SVQ137" s="7"/>
      <c r="SVR137" s="7"/>
      <c r="SVS137" s="7"/>
      <c r="SVT137" s="7"/>
      <c r="SVU137" s="7"/>
      <c r="SVV137" s="7"/>
      <c r="SVW137" s="7"/>
      <c r="SVX137" s="7"/>
      <c r="SVY137" s="7"/>
      <c r="SVZ137" s="7"/>
      <c r="SWA137" s="7"/>
      <c r="SWB137" s="7"/>
      <c r="SWC137" s="7"/>
      <c r="SWD137" s="7"/>
      <c r="SWE137" s="7"/>
      <c r="SWF137" s="7"/>
      <c r="SWG137" s="7"/>
      <c r="SWH137" s="7"/>
      <c r="SWI137" s="7"/>
      <c r="SWJ137" s="7"/>
      <c r="SWK137" s="7"/>
      <c r="SWL137" s="7"/>
      <c r="SWM137" s="7"/>
      <c r="SWN137" s="7"/>
      <c r="SWO137" s="7"/>
      <c r="SWP137" s="7"/>
      <c r="SWQ137" s="7"/>
      <c r="SWR137" s="7"/>
      <c r="SWS137" s="7"/>
      <c r="SWT137" s="7"/>
      <c r="SWU137" s="7"/>
      <c r="SWV137" s="7"/>
      <c r="SWW137" s="7"/>
      <c r="SWX137" s="7"/>
      <c r="SWY137" s="7"/>
      <c r="SWZ137" s="7"/>
      <c r="SXA137" s="7"/>
      <c r="SXB137" s="7"/>
      <c r="SXC137" s="7"/>
      <c r="SXD137" s="7"/>
      <c r="SXE137" s="7"/>
      <c r="SXF137" s="7"/>
      <c r="SXG137" s="7"/>
      <c r="SXH137" s="7"/>
      <c r="SXI137" s="7"/>
      <c r="SXJ137" s="7"/>
      <c r="SXK137" s="7"/>
      <c r="SXL137" s="7"/>
      <c r="SXM137" s="7"/>
      <c r="SXN137" s="7"/>
      <c r="SXO137" s="7"/>
      <c r="SXP137" s="7"/>
      <c r="SXQ137" s="7"/>
      <c r="SXR137" s="7"/>
      <c r="SXS137" s="7"/>
      <c r="SXT137" s="7"/>
      <c r="SXU137" s="7"/>
      <c r="SXV137" s="7"/>
      <c r="SXW137" s="7"/>
      <c r="SXX137" s="7"/>
      <c r="SXY137" s="7"/>
      <c r="SXZ137" s="7"/>
      <c r="SYA137" s="7"/>
      <c r="SYB137" s="7"/>
      <c r="SYC137" s="7"/>
      <c r="SYD137" s="7"/>
      <c r="SYE137" s="7"/>
      <c r="SYF137" s="7"/>
      <c r="SYG137" s="7"/>
      <c r="SYH137" s="7"/>
      <c r="SYI137" s="7"/>
      <c r="SYJ137" s="7"/>
      <c r="SYK137" s="7"/>
      <c r="SYL137" s="7"/>
      <c r="SYM137" s="7"/>
      <c r="SYN137" s="7"/>
      <c r="SYO137" s="7"/>
      <c r="SYP137" s="7"/>
      <c r="SYQ137" s="7"/>
      <c r="SYR137" s="7"/>
      <c r="SYS137" s="7"/>
      <c r="SYT137" s="7"/>
      <c r="SYU137" s="7"/>
      <c r="SYV137" s="7"/>
      <c r="SYW137" s="7"/>
      <c r="SYX137" s="7"/>
      <c r="SYY137" s="7"/>
      <c r="SYZ137" s="7"/>
      <c r="SZA137" s="7"/>
      <c r="SZB137" s="7"/>
      <c r="SZC137" s="7"/>
      <c r="SZD137" s="7"/>
      <c r="SZE137" s="7"/>
      <c r="SZF137" s="7"/>
      <c r="SZG137" s="7"/>
      <c r="SZH137" s="7"/>
      <c r="SZI137" s="7"/>
      <c r="SZJ137" s="7"/>
      <c r="SZK137" s="7"/>
      <c r="SZL137" s="7"/>
      <c r="SZM137" s="7"/>
      <c r="SZN137" s="7"/>
      <c r="SZO137" s="7"/>
      <c r="SZP137" s="7"/>
      <c r="SZQ137" s="7"/>
      <c r="SZR137" s="7"/>
      <c r="SZS137" s="7"/>
      <c r="SZT137" s="7"/>
      <c r="SZU137" s="7"/>
      <c r="SZV137" s="7"/>
      <c r="SZW137" s="7"/>
      <c r="SZX137" s="7"/>
      <c r="SZY137" s="7"/>
      <c r="SZZ137" s="7"/>
      <c r="TAA137" s="7"/>
      <c r="TAB137" s="7"/>
      <c r="TAC137" s="7"/>
      <c r="TAD137" s="7"/>
      <c r="TAE137" s="7"/>
      <c r="TAF137" s="7"/>
      <c r="TAG137" s="7"/>
      <c r="TAH137" s="7"/>
      <c r="TAI137" s="7"/>
      <c r="TAJ137" s="7"/>
      <c r="TAK137" s="7"/>
      <c r="TAL137" s="7"/>
      <c r="TAM137" s="7"/>
      <c r="TAN137" s="7"/>
      <c r="TAO137" s="7"/>
      <c r="TAP137" s="7"/>
      <c r="TAQ137" s="7"/>
      <c r="TAR137" s="7"/>
      <c r="TAS137" s="7"/>
      <c r="TAT137" s="7"/>
      <c r="TAU137" s="7"/>
      <c r="TAV137" s="7"/>
      <c r="TAW137" s="7"/>
      <c r="TAX137" s="7"/>
      <c r="TAY137" s="7"/>
      <c r="TAZ137" s="7"/>
      <c r="TBA137" s="7"/>
      <c r="TBB137" s="7"/>
      <c r="TBC137" s="7"/>
      <c r="TBD137" s="7"/>
      <c r="TBE137" s="7"/>
      <c r="TBF137" s="7"/>
      <c r="TBG137" s="7"/>
      <c r="TBH137" s="7"/>
      <c r="TBI137" s="7"/>
      <c r="TBJ137" s="7"/>
      <c r="TBK137" s="7"/>
      <c r="TBL137" s="7"/>
      <c r="TBM137" s="7"/>
      <c r="TBN137" s="7"/>
      <c r="TBO137" s="7"/>
      <c r="TBP137" s="7"/>
      <c r="TBQ137" s="7"/>
      <c r="TBR137" s="7"/>
      <c r="TBS137" s="7"/>
      <c r="TBT137" s="7"/>
      <c r="TBU137" s="7"/>
      <c r="TBV137" s="7"/>
      <c r="TBW137" s="7"/>
      <c r="TBX137" s="7"/>
      <c r="TBY137" s="7"/>
      <c r="TBZ137" s="7"/>
      <c r="TCA137" s="7"/>
      <c r="TCB137" s="7"/>
      <c r="TCC137" s="7"/>
      <c r="TCD137" s="7"/>
      <c r="TCE137" s="7"/>
      <c r="TCF137" s="7"/>
      <c r="TCG137" s="7"/>
      <c r="TCH137" s="7"/>
      <c r="TCI137" s="7"/>
      <c r="TCJ137" s="7"/>
      <c r="TCK137" s="7"/>
      <c r="TCL137" s="7"/>
      <c r="TCM137" s="7"/>
      <c r="TCN137" s="7"/>
      <c r="TCO137" s="7"/>
      <c r="TCP137" s="7"/>
      <c r="TCQ137" s="7"/>
      <c r="TCR137" s="7"/>
      <c r="TCS137" s="7"/>
      <c r="TCT137" s="7"/>
      <c r="TCU137" s="7"/>
      <c r="TCV137" s="7"/>
      <c r="TCW137" s="7"/>
      <c r="TCX137" s="7"/>
      <c r="TCY137" s="7"/>
      <c r="TCZ137" s="7"/>
      <c r="TDA137" s="7"/>
      <c r="TDB137" s="7"/>
      <c r="TDC137" s="7"/>
      <c r="TDD137" s="7"/>
      <c r="TDE137" s="7"/>
      <c r="TDF137" s="7"/>
      <c r="TDG137" s="7"/>
      <c r="TDH137" s="7"/>
      <c r="TDI137" s="7"/>
      <c r="TDJ137" s="7"/>
      <c r="TDK137" s="7"/>
      <c r="TDL137" s="7"/>
      <c r="TDM137" s="7"/>
      <c r="TDN137" s="7"/>
      <c r="TDO137" s="7"/>
      <c r="TDP137" s="7"/>
      <c r="TDQ137" s="7"/>
      <c r="TDR137" s="7"/>
      <c r="TDS137" s="7"/>
      <c r="TDT137" s="7"/>
      <c r="TDU137" s="7"/>
      <c r="TDV137" s="7"/>
      <c r="TDW137" s="7"/>
      <c r="TDX137" s="7"/>
      <c r="TDY137" s="7"/>
      <c r="TDZ137" s="7"/>
      <c r="TEA137" s="7"/>
      <c r="TEB137" s="7"/>
      <c r="TEC137" s="7"/>
      <c r="TED137" s="7"/>
      <c r="TEE137" s="7"/>
      <c r="TEF137" s="7"/>
      <c r="TEG137" s="7"/>
      <c r="TEH137" s="7"/>
      <c r="TEI137" s="7"/>
      <c r="TEJ137" s="7"/>
      <c r="TEK137" s="7"/>
      <c r="TEL137" s="7"/>
      <c r="TEM137" s="7"/>
      <c r="TEN137" s="7"/>
      <c r="TEO137" s="7"/>
      <c r="TEP137" s="7"/>
      <c r="TEQ137" s="7"/>
      <c r="TER137" s="7"/>
      <c r="TES137" s="7"/>
      <c r="TET137" s="7"/>
      <c r="TEU137" s="7"/>
      <c r="TEV137" s="7"/>
      <c r="TEW137" s="7"/>
      <c r="TEX137" s="7"/>
      <c r="TEY137" s="7"/>
      <c r="TEZ137" s="7"/>
      <c r="TFA137" s="7"/>
      <c r="TFB137" s="7"/>
      <c r="TFC137" s="7"/>
      <c r="TFD137" s="7"/>
      <c r="TFE137" s="7"/>
      <c r="TFF137" s="7"/>
      <c r="TFG137" s="7"/>
      <c r="TFH137" s="7"/>
      <c r="TFI137" s="7"/>
      <c r="TFJ137" s="7"/>
      <c r="TFK137" s="7"/>
      <c r="TFL137" s="7"/>
      <c r="TFM137" s="7"/>
      <c r="TFN137" s="7"/>
      <c r="TFO137" s="7"/>
      <c r="TFP137" s="7"/>
      <c r="TFQ137" s="7"/>
      <c r="TFR137" s="7"/>
      <c r="TFS137" s="7"/>
      <c r="TFT137" s="7"/>
      <c r="TFU137" s="7"/>
      <c r="TFV137" s="7"/>
      <c r="TFW137" s="7"/>
      <c r="TFX137" s="7"/>
      <c r="TFY137" s="7"/>
      <c r="TFZ137" s="7"/>
      <c r="TGA137" s="7"/>
      <c r="TGB137" s="7"/>
      <c r="TGC137" s="7"/>
      <c r="TGD137" s="7"/>
      <c r="TGE137" s="7"/>
      <c r="TGF137" s="7"/>
      <c r="TGG137" s="7"/>
      <c r="TGH137" s="7"/>
      <c r="TGI137" s="7"/>
      <c r="TGJ137" s="7"/>
      <c r="TGK137" s="7"/>
      <c r="TGL137" s="7"/>
      <c r="TGM137" s="7"/>
      <c r="TGN137" s="7"/>
      <c r="TGO137" s="7"/>
      <c r="TGP137" s="7"/>
      <c r="TGQ137" s="7"/>
      <c r="TGR137" s="7"/>
      <c r="TGS137" s="7"/>
      <c r="TGT137" s="7"/>
      <c r="TGU137" s="7"/>
      <c r="TGV137" s="7"/>
      <c r="TGW137" s="7"/>
      <c r="TGX137" s="7"/>
      <c r="TGY137" s="7"/>
      <c r="TGZ137" s="7"/>
      <c r="THA137" s="7"/>
      <c r="THB137" s="7"/>
      <c r="THC137" s="7"/>
      <c r="THD137" s="7"/>
      <c r="THE137" s="7"/>
      <c r="THF137" s="7"/>
      <c r="THG137" s="7"/>
      <c r="THH137" s="7"/>
      <c r="THI137" s="7"/>
      <c r="THJ137" s="7"/>
      <c r="THK137" s="7"/>
      <c r="THL137" s="7"/>
      <c r="THM137" s="7"/>
      <c r="THN137" s="7"/>
      <c r="THO137" s="7"/>
      <c r="THP137" s="7"/>
      <c r="THQ137" s="7"/>
      <c r="THR137" s="7"/>
      <c r="THS137" s="7"/>
      <c r="THT137" s="7"/>
      <c r="THU137" s="7"/>
      <c r="THV137" s="7"/>
      <c r="THW137" s="7"/>
      <c r="THX137" s="7"/>
      <c r="THY137" s="7"/>
      <c r="THZ137" s="7"/>
      <c r="TIA137" s="7"/>
      <c r="TIB137" s="7"/>
      <c r="TIC137" s="7"/>
      <c r="TID137" s="7"/>
      <c r="TIE137" s="7"/>
      <c r="TIF137" s="7"/>
      <c r="TIG137" s="7"/>
      <c r="TIH137" s="7"/>
      <c r="TII137" s="7"/>
      <c r="TIJ137" s="7"/>
      <c r="TIK137" s="7"/>
      <c r="TIL137" s="7"/>
      <c r="TIM137" s="7"/>
      <c r="TIN137" s="7"/>
      <c r="TIO137" s="7"/>
      <c r="TIP137" s="7"/>
      <c r="TIQ137" s="7"/>
      <c r="TIR137" s="7"/>
      <c r="TIS137" s="7"/>
      <c r="TIT137" s="7"/>
      <c r="TIU137" s="7"/>
      <c r="TIV137" s="7"/>
      <c r="TIW137" s="7"/>
      <c r="TIX137" s="7"/>
      <c r="TIY137" s="7"/>
      <c r="TIZ137" s="7"/>
      <c r="TJA137" s="7"/>
      <c r="TJB137" s="7"/>
      <c r="TJC137" s="7"/>
      <c r="TJD137" s="7"/>
      <c r="TJE137" s="7"/>
      <c r="TJF137" s="7"/>
      <c r="TJG137" s="7"/>
      <c r="TJH137" s="7"/>
      <c r="TJI137" s="7"/>
      <c r="TJJ137" s="7"/>
      <c r="TJK137" s="7"/>
      <c r="TJL137" s="7"/>
      <c r="TJM137" s="7"/>
      <c r="TJN137" s="7"/>
      <c r="TJO137" s="7"/>
      <c r="TJP137" s="7"/>
      <c r="TJQ137" s="7"/>
      <c r="TJR137" s="7"/>
      <c r="TJS137" s="7"/>
      <c r="TJT137" s="7"/>
      <c r="TJU137" s="7"/>
      <c r="TJV137" s="7"/>
      <c r="TJW137" s="7"/>
      <c r="TJX137" s="7"/>
      <c r="TJY137" s="7"/>
      <c r="TJZ137" s="7"/>
      <c r="TKA137" s="7"/>
      <c r="TKB137" s="7"/>
      <c r="TKC137" s="7"/>
      <c r="TKD137" s="7"/>
      <c r="TKE137" s="7"/>
      <c r="TKF137" s="7"/>
      <c r="TKG137" s="7"/>
      <c r="TKH137" s="7"/>
      <c r="TKI137" s="7"/>
      <c r="TKJ137" s="7"/>
      <c r="TKK137" s="7"/>
      <c r="TKL137" s="7"/>
      <c r="TKM137" s="7"/>
      <c r="TKN137" s="7"/>
      <c r="TKO137" s="7"/>
      <c r="TKP137" s="7"/>
      <c r="TKQ137" s="7"/>
      <c r="TKR137" s="7"/>
      <c r="TKS137" s="7"/>
      <c r="TKT137" s="7"/>
      <c r="TKU137" s="7"/>
      <c r="TKV137" s="7"/>
      <c r="TKW137" s="7"/>
      <c r="TKX137" s="7"/>
      <c r="TKY137" s="7"/>
      <c r="TKZ137" s="7"/>
      <c r="TLA137" s="7"/>
      <c r="TLB137" s="7"/>
      <c r="TLC137" s="7"/>
      <c r="TLD137" s="7"/>
      <c r="TLE137" s="7"/>
      <c r="TLF137" s="7"/>
      <c r="TLG137" s="7"/>
      <c r="TLH137" s="7"/>
      <c r="TLI137" s="7"/>
      <c r="TLJ137" s="7"/>
      <c r="TLK137" s="7"/>
      <c r="TLL137" s="7"/>
      <c r="TLM137" s="7"/>
      <c r="TLN137" s="7"/>
      <c r="TLO137" s="7"/>
      <c r="TLP137" s="7"/>
      <c r="TLQ137" s="7"/>
      <c r="TLR137" s="7"/>
      <c r="TLS137" s="7"/>
      <c r="TLT137" s="7"/>
      <c r="TLU137" s="7"/>
      <c r="TLV137" s="7"/>
      <c r="TLW137" s="7"/>
      <c r="TLX137" s="7"/>
      <c r="TLY137" s="7"/>
      <c r="TLZ137" s="7"/>
      <c r="TMA137" s="7"/>
      <c r="TMB137" s="7"/>
      <c r="TMC137" s="7"/>
      <c r="TMD137" s="7"/>
      <c r="TME137" s="7"/>
      <c r="TMF137" s="7"/>
      <c r="TMG137" s="7"/>
      <c r="TMH137" s="7"/>
      <c r="TMI137" s="7"/>
      <c r="TMJ137" s="7"/>
      <c r="TMK137" s="7"/>
      <c r="TML137" s="7"/>
      <c r="TMM137" s="7"/>
      <c r="TMN137" s="7"/>
      <c r="TMO137" s="7"/>
      <c r="TMP137" s="7"/>
      <c r="TMQ137" s="7"/>
      <c r="TMR137" s="7"/>
      <c r="TMS137" s="7"/>
      <c r="TMT137" s="7"/>
      <c r="TMU137" s="7"/>
      <c r="TMV137" s="7"/>
      <c r="TMW137" s="7"/>
      <c r="TMX137" s="7"/>
      <c r="TMY137" s="7"/>
      <c r="TMZ137" s="7"/>
      <c r="TNA137" s="7"/>
      <c r="TNB137" s="7"/>
      <c r="TNC137" s="7"/>
      <c r="TND137" s="7"/>
      <c r="TNE137" s="7"/>
      <c r="TNF137" s="7"/>
      <c r="TNG137" s="7"/>
      <c r="TNH137" s="7"/>
      <c r="TNI137" s="7"/>
      <c r="TNJ137" s="7"/>
      <c r="TNK137" s="7"/>
      <c r="TNL137" s="7"/>
      <c r="TNM137" s="7"/>
      <c r="TNN137" s="7"/>
      <c r="TNO137" s="7"/>
      <c r="TNP137" s="7"/>
      <c r="TNQ137" s="7"/>
      <c r="TNR137" s="7"/>
      <c r="TNS137" s="7"/>
      <c r="TNT137" s="7"/>
      <c r="TNU137" s="7"/>
      <c r="TNV137" s="7"/>
      <c r="TNW137" s="7"/>
      <c r="TNX137" s="7"/>
      <c r="TNY137" s="7"/>
      <c r="TNZ137" s="7"/>
      <c r="TOA137" s="7"/>
      <c r="TOB137" s="7"/>
      <c r="TOC137" s="7"/>
      <c r="TOD137" s="7"/>
      <c r="TOE137" s="7"/>
      <c r="TOF137" s="7"/>
      <c r="TOG137" s="7"/>
      <c r="TOH137" s="7"/>
      <c r="TOI137" s="7"/>
      <c r="TOJ137" s="7"/>
      <c r="TOK137" s="7"/>
      <c r="TOL137" s="7"/>
      <c r="TOM137" s="7"/>
      <c r="TON137" s="7"/>
      <c r="TOO137" s="7"/>
      <c r="TOP137" s="7"/>
      <c r="TOQ137" s="7"/>
      <c r="TOR137" s="7"/>
      <c r="TOS137" s="7"/>
      <c r="TOT137" s="7"/>
      <c r="TOU137" s="7"/>
      <c r="TOV137" s="7"/>
      <c r="TOW137" s="7"/>
      <c r="TOX137" s="7"/>
      <c r="TOY137" s="7"/>
      <c r="TOZ137" s="7"/>
      <c r="TPA137" s="7"/>
      <c r="TPB137" s="7"/>
      <c r="TPC137" s="7"/>
      <c r="TPD137" s="7"/>
      <c r="TPE137" s="7"/>
      <c r="TPF137" s="7"/>
      <c r="TPG137" s="7"/>
      <c r="TPH137" s="7"/>
      <c r="TPI137" s="7"/>
      <c r="TPJ137" s="7"/>
      <c r="TPK137" s="7"/>
      <c r="TPL137" s="7"/>
      <c r="TPM137" s="7"/>
      <c r="TPN137" s="7"/>
      <c r="TPO137" s="7"/>
      <c r="TPP137" s="7"/>
      <c r="TPQ137" s="7"/>
      <c r="TPR137" s="7"/>
      <c r="TPS137" s="7"/>
      <c r="TPT137" s="7"/>
      <c r="TPU137" s="7"/>
      <c r="TPV137" s="7"/>
      <c r="TPW137" s="7"/>
      <c r="TPX137" s="7"/>
      <c r="TPY137" s="7"/>
      <c r="TPZ137" s="7"/>
      <c r="TQA137" s="7"/>
      <c r="TQB137" s="7"/>
      <c r="TQC137" s="7"/>
      <c r="TQD137" s="7"/>
      <c r="TQE137" s="7"/>
      <c r="TQF137" s="7"/>
      <c r="TQG137" s="7"/>
      <c r="TQH137" s="7"/>
      <c r="TQI137" s="7"/>
      <c r="TQJ137" s="7"/>
      <c r="TQK137" s="7"/>
      <c r="TQL137" s="7"/>
      <c r="TQM137" s="7"/>
      <c r="TQN137" s="7"/>
      <c r="TQO137" s="7"/>
      <c r="TQP137" s="7"/>
      <c r="TQQ137" s="7"/>
      <c r="TQR137" s="7"/>
      <c r="TQS137" s="7"/>
      <c r="TQT137" s="7"/>
      <c r="TQU137" s="7"/>
      <c r="TQV137" s="7"/>
      <c r="TQW137" s="7"/>
      <c r="TQX137" s="7"/>
      <c r="TQY137" s="7"/>
      <c r="TQZ137" s="7"/>
      <c r="TRA137" s="7"/>
      <c r="TRB137" s="7"/>
      <c r="TRC137" s="7"/>
      <c r="TRD137" s="7"/>
      <c r="TRE137" s="7"/>
      <c r="TRF137" s="7"/>
      <c r="TRG137" s="7"/>
      <c r="TRH137" s="7"/>
      <c r="TRI137" s="7"/>
      <c r="TRJ137" s="7"/>
      <c r="TRK137" s="7"/>
      <c r="TRL137" s="7"/>
      <c r="TRM137" s="7"/>
      <c r="TRN137" s="7"/>
      <c r="TRO137" s="7"/>
      <c r="TRP137" s="7"/>
      <c r="TRQ137" s="7"/>
      <c r="TRR137" s="7"/>
      <c r="TRS137" s="7"/>
      <c r="TRT137" s="7"/>
      <c r="TRU137" s="7"/>
      <c r="TRV137" s="7"/>
      <c r="TRW137" s="7"/>
      <c r="TRX137" s="7"/>
      <c r="TRY137" s="7"/>
      <c r="TRZ137" s="7"/>
      <c r="TSA137" s="7"/>
      <c r="TSB137" s="7"/>
      <c r="TSC137" s="7"/>
      <c r="TSD137" s="7"/>
      <c r="TSE137" s="7"/>
      <c r="TSF137" s="7"/>
      <c r="TSG137" s="7"/>
      <c r="TSH137" s="7"/>
      <c r="TSI137" s="7"/>
      <c r="TSJ137" s="7"/>
      <c r="TSK137" s="7"/>
      <c r="TSL137" s="7"/>
      <c r="TSM137" s="7"/>
      <c r="TSN137" s="7"/>
      <c r="TSO137" s="7"/>
      <c r="TSP137" s="7"/>
      <c r="TSQ137" s="7"/>
      <c r="TSR137" s="7"/>
      <c r="TSS137" s="7"/>
      <c r="TST137" s="7"/>
      <c r="TSU137" s="7"/>
      <c r="TSV137" s="7"/>
      <c r="TSW137" s="7"/>
      <c r="TSX137" s="7"/>
      <c r="TSY137" s="7"/>
      <c r="TSZ137" s="7"/>
      <c r="TTA137" s="7"/>
      <c r="TTB137" s="7"/>
      <c r="TTC137" s="7"/>
      <c r="TTD137" s="7"/>
      <c r="TTE137" s="7"/>
      <c r="TTF137" s="7"/>
      <c r="TTG137" s="7"/>
      <c r="TTH137" s="7"/>
      <c r="TTI137" s="7"/>
      <c r="TTJ137" s="7"/>
      <c r="TTK137" s="7"/>
      <c r="TTL137" s="7"/>
      <c r="TTM137" s="7"/>
      <c r="TTN137" s="7"/>
      <c r="TTO137" s="7"/>
      <c r="TTP137" s="7"/>
      <c r="TTQ137" s="7"/>
      <c r="TTR137" s="7"/>
      <c r="TTS137" s="7"/>
      <c r="TTT137" s="7"/>
      <c r="TTU137" s="7"/>
      <c r="TTV137" s="7"/>
      <c r="TTW137" s="7"/>
      <c r="TTX137" s="7"/>
      <c r="TTY137" s="7"/>
      <c r="TTZ137" s="7"/>
      <c r="TUA137" s="7"/>
      <c r="TUB137" s="7"/>
      <c r="TUC137" s="7"/>
      <c r="TUD137" s="7"/>
      <c r="TUE137" s="7"/>
      <c r="TUF137" s="7"/>
      <c r="TUG137" s="7"/>
      <c r="TUH137" s="7"/>
      <c r="TUI137" s="7"/>
      <c r="TUJ137" s="7"/>
      <c r="TUK137" s="7"/>
      <c r="TUL137" s="7"/>
      <c r="TUM137" s="7"/>
      <c r="TUN137" s="7"/>
      <c r="TUO137" s="7"/>
      <c r="TUP137" s="7"/>
      <c r="TUQ137" s="7"/>
      <c r="TUR137" s="7"/>
      <c r="TUS137" s="7"/>
      <c r="TUT137" s="7"/>
      <c r="TUU137" s="7"/>
      <c r="TUV137" s="7"/>
      <c r="TUW137" s="7"/>
      <c r="TUX137" s="7"/>
      <c r="TUY137" s="7"/>
      <c r="TUZ137" s="7"/>
      <c r="TVA137" s="7"/>
      <c r="TVB137" s="7"/>
      <c r="TVC137" s="7"/>
      <c r="TVD137" s="7"/>
      <c r="TVE137" s="7"/>
      <c r="TVF137" s="7"/>
      <c r="TVG137" s="7"/>
      <c r="TVH137" s="7"/>
      <c r="TVI137" s="7"/>
      <c r="TVJ137" s="7"/>
      <c r="TVK137" s="7"/>
      <c r="TVL137" s="7"/>
      <c r="TVM137" s="7"/>
      <c r="TVN137" s="7"/>
      <c r="TVO137" s="7"/>
      <c r="TVP137" s="7"/>
      <c r="TVQ137" s="7"/>
      <c r="TVR137" s="7"/>
      <c r="TVS137" s="7"/>
      <c r="TVT137" s="7"/>
      <c r="TVU137" s="7"/>
      <c r="TVV137" s="7"/>
      <c r="TVW137" s="7"/>
      <c r="TVX137" s="7"/>
      <c r="TVY137" s="7"/>
      <c r="TVZ137" s="7"/>
      <c r="TWA137" s="7"/>
      <c r="TWB137" s="7"/>
      <c r="TWC137" s="7"/>
      <c r="TWD137" s="7"/>
      <c r="TWE137" s="7"/>
      <c r="TWF137" s="7"/>
      <c r="TWG137" s="7"/>
      <c r="TWH137" s="7"/>
      <c r="TWI137" s="7"/>
      <c r="TWJ137" s="7"/>
      <c r="TWK137" s="7"/>
      <c r="TWL137" s="7"/>
      <c r="TWM137" s="7"/>
      <c r="TWN137" s="7"/>
      <c r="TWO137" s="7"/>
      <c r="TWP137" s="7"/>
      <c r="TWQ137" s="7"/>
      <c r="TWR137" s="7"/>
      <c r="TWS137" s="7"/>
      <c r="TWT137" s="7"/>
      <c r="TWU137" s="7"/>
      <c r="TWV137" s="7"/>
      <c r="TWW137" s="7"/>
      <c r="TWX137" s="7"/>
      <c r="TWY137" s="7"/>
      <c r="TWZ137" s="7"/>
      <c r="TXA137" s="7"/>
      <c r="TXB137" s="7"/>
      <c r="TXC137" s="7"/>
      <c r="TXD137" s="7"/>
      <c r="TXE137" s="7"/>
      <c r="TXF137" s="7"/>
      <c r="TXG137" s="7"/>
      <c r="TXH137" s="7"/>
      <c r="TXI137" s="7"/>
      <c r="TXJ137" s="7"/>
      <c r="TXK137" s="7"/>
      <c r="TXL137" s="7"/>
      <c r="TXM137" s="7"/>
      <c r="TXN137" s="7"/>
      <c r="TXO137" s="7"/>
      <c r="TXP137" s="7"/>
      <c r="TXQ137" s="7"/>
      <c r="TXR137" s="7"/>
      <c r="TXS137" s="7"/>
      <c r="TXT137" s="7"/>
      <c r="TXU137" s="7"/>
      <c r="TXV137" s="7"/>
      <c r="TXW137" s="7"/>
      <c r="TXX137" s="7"/>
      <c r="TXY137" s="7"/>
      <c r="TXZ137" s="7"/>
      <c r="TYA137" s="7"/>
      <c r="TYB137" s="7"/>
      <c r="TYC137" s="7"/>
      <c r="TYD137" s="7"/>
      <c r="TYE137" s="7"/>
      <c r="TYF137" s="7"/>
      <c r="TYG137" s="7"/>
      <c r="TYH137" s="7"/>
      <c r="TYI137" s="7"/>
      <c r="TYJ137" s="7"/>
      <c r="TYK137" s="7"/>
      <c r="TYL137" s="7"/>
      <c r="TYM137" s="7"/>
      <c r="TYN137" s="7"/>
      <c r="TYO137" s="7"/>
      <c r="TYP137" s="7"/>
      <c r="TYQ137" s="7"/>
      <c r="TYR137" s="7"/>
      <c r="TYS137" s="7"/>
      <c r="TYT137" s="7"/>
      <c r="TYU137" s="7"/>
      <c r="TYV137" s="7"/>
      <c r="TYW137" s="7"/>
      <c r="TYX137" s="7"/>
      <c r="TYY137" s="7"/>
      <c r="TYZ137" s="7"/>
      <c r="TZA137" s="7"/>
      <c r="TZB137" s="7"/>
      <c r="TZC137" s="7"/>
      <c r="TZD137" s="7"/>
      <c r="TZE137" s="7"/>
      <c r="TZF137" s="7"/>
      <c r="TZG137" s="7"/>
      <c r="TZH137" s="7"/>
      <c r="TZI137" s="7"/>
      <c r="TZJ137" s="7"/>
      <c r="TZK137" s="7"/>
      <c r="TZL137" s="7"/>
      <c r="TZM137" s="7"/>
      <c r="TZN137" s="7"/>
      <c r="TZO137" s="7"/>
      <c r="TZP137" s="7"/>
      <c r="TZQ137" s="7"/>
      <c r="TZR137" s="7"/>
      <c r="TZS137" s="7"/>
      <c r="TZT137" s="7"/>
      <c r="TZU137" s="7"/>
      <c r="TZV137" s="7"/>
      <c r="TZW137" s="7"/>
      <c r="TZX137" s="7"/>
      <c r="TZY137" s="7"/>
      <c r="TZZ137" s="7"/>
      <c r="UAA137" s="7"/>
      <c r="UAB137" s="7"/>
      <c r="UAC137" s="7"/>
      <c r="UAD137" s="7"/>
      <c r="UAE137" s="7"/>
      <c r="UAF137" s="7"/>
      <c r="UAG137" s="7"/>
      <c r="UAH137" s="7"/>
      <c r="UAI137" s="7"/>
      <c r="UAJ137" s="7"/>
      <c r="UAK137" s="7"/>
      <c r="UAL137" s="7"/>
      <c r="UAM137" s="7"/>
      <c r="UAN137" s="7"/>
      <c r="UAO137" s="7"/>
      <c r="UAP137" s="7"/>
      <c r="UAQ137" s="7"/>
      <c r="UAR137" s="7"/>
      <c r="UAS137" s="7"/>
      <c r="UAT137" s="7"/>
      <c r="UAU137" s="7"/>
      <c r="UAV137" s="7"/>
      <c r="UAW137" s="7"/>
      <c r="UAX137" s="7"/>
      <c r="UAY137" s="7"/>
      <c r="UAZ137" s="7"/>
      <c r="UBA137" s="7"/>
      <c r="UBB137" s="7"/>
      <c r="UBC137" s="7"/>
      <c r="UBD137" s="7"/>
      <c r="UBE137" s="7"/>
      <c r="UBF137" s="7"/>
      <c r="UBG137" s="7"/>
      <c r="UBH137" s="7"/>
      <c r="UBI137" s="7"/>
      <c r="UBJ137" s="7"/>
      <c r="UBK137" s="7"/>
      <c r="UBL137" s="7"/>
      <c r="UBM137" s="7"/>
      <c r="UBN137" s="7"/>
      <c r="UBO137" s="7"/>
      <c r="UBP137" s="7"/>
      <c r="UBQ137" s="7"/>
      <c r="UBR137" s="7"/>
      <c r="UBS137" s="7"/>
      <c r="UBT137" s="7"/>
      <c r="UBU137" s="7"/>
      <c r="UBV137" s="7"/>
      <c r="UBW137" s="7"/>
      <c r="UBX137" s="7"/>
      <c r="UBY137" s="7"/>
      <c r="UBZ137" s="7"/>
      <c r="UCA137" s="7"/>
      <c r="UCB137" s="7"/>
      <c r="UCC137" s="7"/>
      <c r="UCD137" s="7"/>
      <c r="UCE137" s="7"/>
      <c r="UCF137" s="7"/>
      <c r="UCG137" s="7"/>
      <c r="UCH137" s="7"/>
      <c r="UCI137" s="7"/>
      <c r="UCJ137" s="7"/>
      <c r="UCK137" s="7"/>
      <c r="UCL137" s="7"/>
      <c r="UCM137" s="7"/>
      <c r="UCN137" s="7"/>
      <c r="UCO137" s="7"/>
      <c r="UCP137" s="7"/>
      <c r="UCQ137" s="7"/>
      <c r="UCR137" s="7"/>
      <c r="UCS137" s="7"/>
      <c r="UCT137" s="7"/>
      <c r="UCU137" s="7"/>
      <c r="UCV137" s="7"/>
      <c r="UCW137" s="7"/>
      <c r="UCX137" s="7"/>
      <c r="UCY137" s="7"/>
      <c r="UCZ137" s="7"/>
      <c r="UDA137" s="7"/>
      <c r="UDB137" s="7"/>
      <c r="UDC137" s="7"/>
      <c r="UDD137" s="7"/>
      <c r="UDE137" s="7"/>
      <c r="UDF137" s="7"/>
      <c r="UDG137" s="7"/>
      <c r="UDH137" s="7"/>
      <c r="UDI137" s="7"/>
      <c r="UDJ137" s="7"/>
      <c r="UDK137" s="7"/>
      <c r="UDL137" s="7"/>
      <c r="UDM137" s="7"/>
      <c r="UDN137" s="7"/>
      <c r="UDO137" s="7"/>
      <c r="UDP137" s="7"/>
      <c r="UDQ137" s="7"/>
      <c r="UDR137" s="7"/>
      <c r="UDS137" s="7"/>
      <c r="UDT137" s="7"/>
      <c r="UDU137" s="7"/>
      <c r="UDV137" s="7"/>
      <c r="UDW137" s="7"/>
      <c r="UDX137" s="7"/>
      <c r="UDY137" s="7"/>
      <c r="UDZ137" s="7"/>
      <c r="UEA137" s="7"/>
      <c r="UEB137" s="7"/>
      <c r="UEC137" s="7"/>
      <c r="UED137" s="7"/>
      <c r="UEE137" s="7"/>
      <c r="UEF137" s="7"/>
      <c r="UEG137" s="7"/>
      <c r="UEH137" s="7"/>
      <c r="UEI137" s="7"/>
      <c r="UEJ137" s="7"/>
      <c r="UEK137" s="7"/>
      <c r="UEL137" s="7"/>
      <c r="UEM137" s="7"/>
      <c r="UEN137" s="7"/>
      <c r="UEO137" s="7"/>
      <c r="UEP137" s="7"/>
      <c r="UEQ137" s="7"/>
      <c r="UER137" s="7"/>
      <c r="UES137" s="7"/>
      <c r="UET137" s="7"/>
      <c r="UEU137" s="7"/>
      <c r="UEV137" s="7"/>
      <c r="UEW137" s="7"/>
      <c r="UEX137" s="7"/>
      <c r="UEY137" s="7"/>
      <c r="UEZ137" s="7"/>
      <c r="UFA137" s="7"/>
      <c r="UFB137" s="7"/>
      <c r="UFC137" s="7"/>
      <c r="UFD137" s="7"/>
      <c r="UFE137" s="7"/>
      <c r="UFF137" s="7"/>
      <c r="UFG137" s="7"/>
      <c r="UFH137" s="7"/>
      <c r="UFI137" s="7"/>
      <c r="UFJ137" s="7"/>
      <c r="UFK137" s="7"/>
      <c r="UFL137" s="7"/>
      <c r="UFM137" s="7"/>
      <c r="UFN137" s="7"/>
      <c r="UFO137" s="7"/>
      <c r="UFP137" s="7"/>
      <c r="UFQ137" s="7"/>
      <c r="UFR137" s="7"/>
      <c r="UFS137" s="7"/>
      <c r="UFT137" s="7"/>
      <c r="UFU137" s="7"/>
      <c r="UFV137" s="7"/>
      <c r="UFW137" s="7"/>
      <c r="UFX137" s="7"/>
      <c r="UFY137" s="7"/>
      <c r="UFZ137" s="7"/>
      <c r="UGA137" s="7"/>
      <c r="UGB137" s="7"/>
      <c r="UGC137" s="7"/>
      <c r="UGD137" s="7"/>
      <c r="UGE137" s="7"/>
      <c r="UGF137" s="7"/>
      <c r="UGG137" s="7"/>
      <c r="UGH137" s="7"/>
      <c r="UGI137" s="7"/>
      <c r="UGJ137" s="7"/>
      <c r="UGK137" s="7"/>
      <c r="UGL137" s="7"/>
      <c r="UGM137" s="7"/>
      <c r="UGN137" s="7"/>
      <c r="UGO137" s="7"/>
      <c r="UGP137" s="7"/>
      <c r="UGQ137" s="7"/>
      <c r="UGR137" s="7"/>
      <c r="UGS137" s="7"/>
      <c r="UGT137" s="7"/>
      <c r="UGU137" s="7"/>
      <c r="UGV137" s="7"/>
      <c r="UGW137" s="7"/>
      <c r="UGX137" s="7"/>
      <c r="UGY137" s="7"/>
      <c r="UGZ137" s="7"/>
      <c r="UHA137" s="7"/>
      <c r="UHB137" s="7"/>
      <c r="UHC137" s="7"/>
      <c r="UHD137" s="7"/>
      <c r="UHE137" s="7"/>
      <c r="UHF137" s="7"/>
      <c r="UHG137" s="7"/>
      <c r="UHH137" s="7"/>
      <c r="UHI137" s="7"/>
      <c r="UHJ137" s="7"/>
      <c r="UHK137" s="7"/>
      <c r="UHL137" s="7"/>
      <c r="UHM137" s="7"/>
      <c r="UHN137" s="7"/>
      <c r="UHO137" s="7"/>
      <c r="UHP137" s="7"/>
      <c r="UHQ137" s="7"/>
      <c r="UHR137" s="7"/>
      <c r="UHS137" s="7"/>
      <c r="UHT137" s="7"/>
      <c r="UHU137" s="7"/>
      <c r="UHV137" s="7"/>
      <c r="UHW137" s="7"/>
      <c r="UHX137" s="7"/>
      <c r="UHY137" s="7"/>
      <c r="UHZ137" s="7"/>
      <c r="UIA137" s="7"/>
      <c r="UIB137" s="7"/>
      <c r="UIC137" s="7"/>
      <c r="UID137" s="7"/>
      <c r="UIE137" s="7"/>
      <c r="UIF137" s="7"/>
      <c r="UIG137" s="7"/>
      <c r="UIH137" s="7"/>
      <c r="UII137" s="7"/>
      <c r="UIJ137" s="7"/>
      <c r="UIK137" s="7"/>
      <c r="UIL137" s="7"/>
      <c r="UIM137" s="7"/>
      <c r="UIN137" s="7"/>
      <c r="UIO137" s="7"/>
      <c r="UIP137" s="7"/>
      <c r="UIQ137" s="7"/>
      <c r="UIR137" s="7"/>
      <c r="UIS137" s="7"/>
      <c r="UIT137" s="7"/>
      <c r="UIU137" s="7"/>
      <c r="UIV137" s="7"/>
      <c r="UIW137" s="7"/>
      <c r="UIX137" s="7"/>
      <c r="UIY137" s="7"/>
      <c r="UIZ137" s="7"/>
      <c r="UJA137" s="7"/>
      <c r="UJB137" s="7"/>
      <c r="UJC137" s="7"/>
      <c r="UJD137" s="7"/>
      <c r="UJE137" s="7"/>
      <c r="UJF137" s="7"/>
      <c r="UJG137" s="7"/>
      <c r="UJH137" s="7"/>
      <c r="UJI137" s="7"/>
      <c r="UJJ137" s="7"/>
      <c r="UJK137" s="7"/>
      <c r="UJL137" s="7"/>
      <c r="UJM137" s="7"/>
      <c r="UJN137" s="7"/>
      <c r="UJO137" s="7"/>
      <c r="UJP137" s="7"/>
      <c r="UJQ137" s="7"/>
      <c r="UJR137" s="7"/>
      <c r="UJS137" s="7"/>
      <c r="UJT137" s="7"/>
      <c r="UJU137" s="7"/>
      <c r="UJV137" s="7"/>
      <c r="UJW137" s="7"/>
      <c r="UJX137" s="7"/>
      <c r="UJY137" s="7"/>
      <c r="UJZ137" s="7"/>
      <c r="UKA137" s="7"/>
      <c r="UKB137" s="7"/>
      <c r="UKC137" s="7"/>
      <c r="UKD137" s="7"/>
      <c r="UKE137" s="7"/>
      <c r="UKF137" s="7"/>
      <c r="UKG137" s="7"/>
      <c r="UKH137" s="7"/>
      <c r="UKI137" s="7"/>
      <c r="UKJ137" s="7"/>
      <c r="UKK137" s="7"/>
      <c r="UKL137" s="7"/>
      <c r="UKM137" s="7"/>
      <c r="UKN137" s="7"/>
      <c r="UKO137" s="7"/>
      <c r="UKP137" s="7"/>
      <c r="UKQ137" s="7"/>
      <c r="UKR137" s="7"/>
      <c r="UKS137" s="7"/>
      <c r="UKT137" s="7"/>
      <c r="UKU137" s="7"/>
      <c r="UKV137" s="7"/>
      <c r="UKW137" s="7"/>
      <c r="UKX137" s="7"/>
      <c r="UKY137" s="7"/>
      <c r="UKZ137" s="7"/>
      <c r="ULA137" s="7"/>
      <c r="ULB137" s="7"/>
      <c r="ULC137" s="7"/>
      <c r="ULD137" s="7"/>
      <c r="ULE137" s="7"/>
      <c r="ULF137" s="7"/>
      <c r="ULG137" s="7"/>
      <c r="ULH137" s="7"/>
      <c r="ULI137" s="7"/>
      <c r="ULJ137" s="7"/>
      <c r="ULK137" s="7"/>
      <c r="ULL137" s="7"/>
      <c r="ULM137" s="7"/>
      <c r="ULN137" s="7"/>
      <c r="ULO137" s="7"/>
      <c r="ULP137" s="7"/>
      <c r="ULQ137" s="7"/>
      <c r="ULR137" s="7"/>
      <c r="ULS137" s="7"/>
      <c r="ULT137" s="7"/>
      <c r="ULU137" s="7"/>
      <c r="ULV137" s="7"/>
      <c r="ULW137" s="7"/>
      <c r="ULX137" s="7"/>
      <c r="ULY137" s="7"/>
      <c r="ULZ137" s="7"/>
      <c r="UMA137" s="7"/>
      <c r="UMB137" s="7"/>
      <c r="UMC137" s="7"/>
      <c r="UMD137" s="7"/>
      <c r="UME137" s="7"/>
      <c r="UMF137" s="7"/>
      <c r="UMG137" s="7"/>
      <c r="UMH137" s="7"/>
      <c r="UMI137" s="7"/>
      <c r="UMJ137" s="7"/>
      <c r="UMK137" s="7"/>
      <c r="UML137" s="7"/>
      <c r="UMM137" s="7"/>
      <c r="UMN137" s="7"/>
      <c r="UMO137" s="7"/>
      <c r="UMP137" s="7"/>
      <c r="UMQ137" s="7"/>
      <c r="UMR137" s="7"/>
      <c r="UMS137" s="7"/>
      <c r="UMT137" s="7"/>
      <c r="UMU137" s="7"/>
      <c r="UMV137" s="7"/>
      <c r="UMW137" s="7"/>
      <c r="UMX137" s="7"/>
      <c r="UMY137" s="7"/>
      <c r="UMZ137" s="7"/>
      <c r="UNA137" s="7"/>
      <c r="UNB137" s="7"/>
      <c r="UNC137" s="7"/>
      <c r="UND137" s="7"/>
      <c r="UNE137" s="7"/>
      <c r="UNF137" s="7"/>
      <c r="UNG137" s="7"/>
      <c r="UNH137" s="7"/>
      <c r="UNI137" s="7"/>
      <c r="UNJ137" s="7"/>
      <c r="UNK137" s="7"/>
      <c r="UNL137" s="7"/>
      <c r="UNM137" s="7"/>
      <c r="UNN137" s="7"/>
      <c r="UNO137" s="7"/>
      <c r="UNP137" s="7"/>
      <c r="UNQ137" s="7"/>
      <c r="UNR137" s="7"/>
      <c r="UNS137" s="7"/>
      <c r="UNT137" s="7"/>
      <c r="UNU137" s="7"/>
      <c r="UNV137" s="7"/>
      <c r="UNW137" s="7"/>
      <c r="UNX137" s="7"/>
      <c r="UNY137" s="7"/>
      <c r="UNZ137" s="7"/>
      <c r="UOA137" s="7"/>
      <c r="UOB137" s="7"/>
      <c r="UOC137" s="7"/>
      <c r="UOD137" s="7"/>
      <c r="UOE137" s="7"/>
      <c r="UOF137" s="7"/>
      <c r="UOG137" s="7"/>
      <c r="UOH137" s="7"/>
      <c r="UOI137" s="7"/>
      <c r="UOJ137" s="7"/>
      <c r="UOK137" s="7"/>
      <c r="UOL137" s="7"/>
      <c r="UOM137" s="7"/>
      <c r="UON137" s="7"/>
      <c r="UOO137" s="7"/>
      <c r="UOP137" s="7"/>
      <c r="UOQ137" s="7"/>
      <c r="UOR137" s="7"/>
      <c r="UOS137" s="7"/>
      <c r="UOT137" s="7"/>
      <c r="UOU137" s="7"/>
      <c r="UOV137" s="7"/>
      <c r="UOW137" s="7"/>
      <c r="UOX137" s="7"/>
      <c r="UOY137" s="7"/>
      <c r="UOZ137" s="7"/>
      <c r="UPA137" s="7"/>
      <c r="UPB137" s="7"/>
      <c r="UPC137" s="7"/>
      <c r="UPD137" s="7"/>
      <c r="UPE137" s="7"/>
      <c r="UPF137" s="7"/>
      <c r="UPG137" s="7"/>
      <c r="UPH137" s="7"/>
      <c r="UPI137" s="7"/>
      <c r="UPJ137" s="7"/>
      <c r="UPK137" s="7"/>
      <c r="UPL137" s="7"/>
      <c r="UPM137" s="7"/>
      <c r="UPN137" s="7"/>
      <c r="UPO137" s="7"/>
      <c r="UPP137" s="7"/>
      <c r="UPQ137" s="7"/>
      <c r="UPR137" s="7"/>
      <c r="UPS137" s="7"/>
      <c r="UPT137" s="7"/>
      <c r="UPU137" s="7"/>
      <c r="UPV137" s="7"/>
      <c r="UPW137" s="7"/>
      <c r="UPX137" s="7"/>
      <c r="UPY137" s="7"/>
      <c r="UPZ137" s="7"/>
      <c r="UQA137" s="7"/>
      <c r="UQB137" s="7"/>
      <c r="UQC137" s="7"/>
      <c r="UQD137" s="7"/>
      <c r="UQE137" s="7"/>
      <c r="UQF137" s="7"/>
      <c r="UQG137" s="7"/>
      <c r="UQH137" s="7"/>
      <c r="UQI137" s="7"/>
      <c r="UQJ137" s="7"/>
      <c r="UQK137" s="7"/>
      <c r="UQL137" s="7"/>
      <c r="UQM137" s="7"/>
      <c r="UQN137" s="7"/>
      <c r="UQO137" s="7"/>
      <c r="UQP137" s="7"/>
      <c r="UQQ137" s="7"/>
      <c r="UQR137" s="7"/>
      <c r="UQS137" s="7"/>
      <c r="UQT137" s="7"/>
      <c r="UQU137" s="7"/>
      <c r="UQV137" s="7"/>
      <c r="UQW137" s="7"/>
      <c r="UQX137" s="7"/>
      <c r="UQY137" s="7"/>
      <c r="UQZ137" s="7"/>
      <c r="URA137" s="7"/>
      <c r="URB137" s="7"/>
      <c r="URC137" s="7"/>
      <c r="URD137" s="7"/>
      <c r="URE137" s="7"/>
      <c r="URF137" s="7"/>
      <c r="URG137" s="7"/>
      <c r="URH137" s="7"/>
      <c r="URI137" s="7"/>
      <c r="URJ137" s="7"/>
      <c r="URK137" s="7"/>
      <c r="URL137" s="7"/>
      <c r="URM137" s="7"/>
      <c r="URN137" s="7"/>
      <c r="URO137" s="7"/>
      <c r="URP137" s="7"/>
      <c r="URQ137" s="7"/>
      <c r="URR137" s="7"/>
      <c r="URS137" s="7"/>
      <c r="URT137" s="7"/>
      <c r="URU137" s="7"/>
      <c r="URV137" s="7"/>
      <c r="URW137" s="7"/>
      <c r="URX137" s="7"/>
      <c r="URY137" s="7"/>
      <c r="URZ137" s="7"/>
      <c r="USA137" s="7"/>
      <c r="USB137" s="7"/>
      <c r="USC137" s="7"/>
      <c r="USD137" s="7"/>
      <c r="USE137" s="7"/>
      <c r="USF137" s="7"/>
      <c r="USG137" s="7"/>
      <c r="USH137" s="7"/>
      <c r="USI137" s="7"/>
      <c r="USJ137" s="7"/>
      <c r="USK137" s="7"/>
      <c r="USL137" s="7"/>
      <c r="USM137" s="7"/>
      <c r="USN137" s="7"/>
      <c r="USO137" s="7"/>
      <c r="USP137" s="7"/>
      <c r="USQ137" s="7"/>
      <c r="USR137" s="7"/>
      <c r="USS137" s="7"/>
      <c r="UST137" s="7"/>
      <c r="USU137" s="7"/>
      <c r="USV137" s="7"/>
      <c r="USW137" s="7"/>
      <c r="USX137" s="7"/>
      <c r="USY137" s="7"/>
      <c r="USZ137" s="7"/>
      <c r="UTA137" s="7"/>
      <c r="UTB137" s="7"/>
      <c r="UTC137" s="7"/>
      <c r="UTD137" s="7"/>
      <c r="UTE137" s="7"/>
      <c r="UTF137" s="7"/>
      <c r="UTG137" s="7"/>
      <c r="UTH137" s="7"/>
      <c r="UTI137" s="7"/>
      <c r="UTJ137" s="7"/>
      <c r="UTK137" s="7"/>
      <c r="UTL137" s="7"/>
      <c r="UTM137" s="7"/>
      <c r="UTN137" s="7"/>
      <c r="UTO137" s="7"/>
      <c r="UTP137" s="7"/>
      <c r="UTQ137" s="7"/>
      <c r="UTR137" s="7"/>
      <c r="UTS137" s="7"/>
      <c r="UTT137" s="7"/>
      <c r="UTU137" s="7"/>
      <c r="UTV137" s="7"/>
      <c r="UTW137" s="7"/>
      <c r="UTX137" s="7"/>
      <c r="UTY137" s="7"/>
      <c r="UTZ137" s="7"/>
      <c r="UUA137" s="7"/>
      <c r="UUB137" s="7"/>
      <c r="UUC137" s="7"/>
      <c r="UUD137" s="7"/>
      <c r="UUE137" s="7"/>
      <c r="UUF137" s="7"/>
      <c r="UUG137" s="7"/>
      <c r="UUH137" s="7"/>
      <c r="UUI137" s="7"/>
      <c r="UUJ137" s="7"/>
      <c r="UUK137" s="7"/>
      <c r="UUL137" s="7"/>
      <c r="UUM137" s="7"/>
      <c r="UUN137" s="7"/>
      <c r="UUO137" s="7"/>
      <c r="UUP137" s="7"/>
      <c r="UUQ137" s="7"/>
      <c r="UUR137" s="7"/>
      <c r="UUS137" s="7"/>
      <c r="UUT137" s="7"/>
      <c r="UUU137" s="7"/>
      <c r="UUV137" s="7"/>
      <c r="UUW137" s="7"/>
      <c r="UUX137" s="7"/>
      <c r="UUY137" s="7"/>
      <c r="UUZ137" s="7"/>
      <c r="UVA137" s="7"/>
      <c r="UVB137" s="7"/>
      <c r="UVC137" s="7"/>
      <c r="UVD137" s="7"/>
      <c r="UVE137" s="7"/>
      <c r="UVF137" s="7"/>
      <c r="UVG137" s="7"/>
      <c r="UVH137" s="7"/>
      <c r="UVI137" s="7"/>
      <c r="UVJ137" s="7"/>
      <c r="UVK137" s="7"/>
      <c r="UVL137" s="7"/>
      <c r="UVM137" s="7"/>
      <c r="UVN137" s="7"/>
      <c r="UVO137" s="7"/>
      <c r="UVP137" s="7"/>
      <c r="UVQ137" s="7"/>
      <c r="UVR137" s="7"/>
      <c r="UVS137" s="7"/>
      <c r="UVT137" s="7"/>
      <c r="UVU137" s="7"/>
      <c r="UVV137" s="7"/>
      <c r="UVW137" s="7"/>
      <c r="UVX137" s="7"/>
      <c r="UVY137" s="7"/>
      <c r="UVZ137" s="7"/>
      <c r="UWA137" s="7"/>
      <c r="UWB137" s="7"/>
      <c r="UWC137" s="7"/>
      <c r="UWD137" s="7"/>
      <c r="UWE137" s="7"/>
      <c r="UWF137" s="7"/>
      <c r="UWG137" s="7"/>
      <c r="UWH137" s="7"/>
      <c r="UWI137" s="7"/>
      <c r="UWJ137" s="7"/>
      <c r="UWK137" s="7"/>
      <c r="UWL137" s="7"/>
      <c r="UWM137" s="7"/>
      <c r="UWN137" s="7"/>
      <c r="UWO137" s="7"/>
      <c r="UWP137" s="7"/>
      <c r="UWQ137" s="7"/>
      <c r="UWR137" s="7"/>
      <c r="UWS137" s="7"/>
      <c r="UWT137" s="7"/>
      <c r="UWU137" s="7"/>
      <c r="UWV137" s="7"/>
      <c r="UWW137" s="7"/>
      <c r="UWX137" s="7"/>
      <c r="UWY137" s="7"/>
      <c r="UWZ137" s="7"/>
      <c r="UXA137" s="7"/>
      <c r="UXB137" s="7"/>
      <c r="UXC137" s="7"/>
      <c r="UXD137" s="7"/>
      <c r="UXE137" s="7"/>
      <c r="UXF137" s="7"/>
      <c r="UXG137" s="7"/>
      <c r="UXH137" s="7"/>
      <c r="UXI137" s="7"/>
      <c r="UXJ137" s="7"/>
      <c r="UXK137" s="7"/>
      <c r="UXL137" s="7"/>
      <c r="UXM137" s="7"/>
      <c r="UXN137" s="7"/>
      <c r="UXO137" s="7"/>
      <c r="UXP137" s="7"/>
      <c r="UXQ137" s="7"/>
      <c r="UXR137" s="7"/>
      <c r="UXS137" s="7"/>
      <c r="UXT137" s="7"/>
      <c r="UXU137" s="7"/>
      <c r="UXV137" s="7"/>
      <c r="UXW137" s="7"/>
      <c r="UXX137" s="7"/>
      <c r="UXY137" s="7"/>
      <c r="UXZ137" s="7"/>
      <c r="UYA137" s="7"/>
      <c r="UYB137" s="7"/>
      <c r="UYC137" s="7"/>
      <c r="UYD137" s="7"/>
      <c r="UYE137" s="7"/>
      <c r="UYF137" s="7"/>
      <c r="UYG137" s="7"/>
      <c r="UYH137" s="7"/>
      <c r="UYI137" s="7"/>
      <c r="UYJ137" s="7"/>
      <c r="UYK137" s="7"/>
      <c r="UYL137" s="7"/>
      <c r="UYM137" s="7"/>
      <c r="UYN137" s="7"/>
      <c r="UYO137" s="7"/>
      <c r="UYP137" s="7"/>
      <c r="UYQ137" s="7"/>
      <c r="UYR137" s="7"/>
      <c r="UYS137" s="7"/>
      <c r="UYT137" s="7"/>
      <c r="UYU137" s="7"/>
      <c r="UYV137" s="7"/>
      <c r="UYW137" s="7"/>
      <c r="UYX137" s="7"/>
      <c r="UYY137" s="7"/>
      <c r="UYZ137" s="7"/>
      <c r="UZA137" s="7"/>
      <c r="UZB137" s="7"/>
      <c r="UZC137" s="7"/>
      <c r="UZD137" s="7"/>
      <c r="UZE137" s="7"/>
      <c r="UZF137" s="7"/>
      <c r="UZG137" s="7"/>
      <c r="UZH137" s="7"/>
      <c r="UZI137" s="7"/>
      <c r="UZJ137" s="7"/>
      <c r="UZK137" s="7"/>
      <c r="UZL137" s="7"/>
      <c r="UZM137" s="7"/>
      <c r="UZN137" s="7"/>
      <c r="UZO137" s="7"/>
      <c r="UZP137" s="7"/>
      <c r="UZQ137" s="7"/>
      <c r="UZR137" s="7"/>
      <c r="UZS137" s="7"/>
      <c r="UZT137" s="7"/>
      <c r="UZU137" s="7"/>
      <c r="UZV137" s="7"/>
      <c r="UZW137" s="7"/>
      <c r="UZX137" s="7"/>
      <c r="UZY137" s="7"/>
      <c r="UZZ137" s="7"/>
      <c r="VAA137" s="7"/>
      <c r="VAB137" s="7"/>
      <c r="VAC137" s="7"/>
      <c r="VAD137" s="7"/>
      <c r="VAE137" s="7"/>
      <c r="VAF137" s="7"/>
      <c r="VAG137" s="7"/>
      <c r="VAH137" s="7"/>
      <c r="VAI137" s="7"/>
      <c r="VAJ137" s="7"/>
      <c r="VAK137" s="7"/>
      <c r="VAL137" s="7"/>
      <c r="VAM137" s="7"/>
      <c r="VAN137" s="7"/>
      <c r="VAO137" s="7"/>
      <c r="VAP137" s="7"/>
      <c r="VAQ137" s="7"/>
      <c r="VAR137" s="7"/>
      <c r="VAS137" s="7"/>
      <c r="VAT137" s="7"/>
      <c r="VAU137" s="7"/>
      <c r="VAV137" s="7"/>
      <c r="VAW137" s="7"/>
      <c r="VAX137" s="7"/>
      <c r="VAY137" s="7"/>
      <c r="VAZ137" s="7"/>
      <c r="VBA137" s="7"/>
      <c r="VBB137" s="7"/>
      <c r="VBC137" s="7"/>
      <c r="VBD137" s="7"/>
      <c r="VBE137" s="7"/>
      <c r="VBF137" s="7"/>
      <c r="VBG137" s="7"/>
      <c r="VBH137" s="7"/>
      <c r="VBI137" s="7"/>
      <c r="VBJ137" s="7"/>
      <c r="VBK137" s="7"/>
      <c r="VBL137" s="7"/>
      <c r="VBM137" s="7"/>
      <c r="VBN137" s="7"/>
      <c r="VBO137" s="7"/>
      <c r="VBP137" s="7"/>
      <c r="VBQ137" s="7"/>
      <c r="VBR137" s="7"/>
      <c r="VBS137" s="7"/>
      <c r="VBT137" s="7"/>
      <c r="VBU137" s="7"/>
      <c r="VBV137" s="7"/>
      <c r="VBW137" s="7"/>
      <c r="VBX137" s="7"/>
      <c r="VBY137" s="7"/>
      <c r="VBZ137" s="7"/>
      <c r="VCA137" s="7"/>
      <c r="VCB137" s="7"/>
      <c r="VCC137" s="7"/>
      <c r="VCD137" s="7"/>
      <c r="VCE137" s="7"/>
      <c r="VCF137" s="7"/>
      <c r="VCG137" s="7"/>
      <c r="VCH137" s="7"/>
      <c r="VCI137" s="7"/>
      <c r="VCJ137" s="7"/>
      <c r="VCK137" s="7"/>
      <c r="VCL137" s="7"/>
      <c r="VCM137" s="7"/>
      <c r="VCN137" s="7"/>
      <c r="VCO137" s="7"/>
      <c r="VCP137" s="7"/>
      <c r="VCQ137" s="7"/>
      <c r="VCR137" s="7"/>
      <c r="VCS137" s="7"/>
      <c r="VCT137" s="7"/>
      <c r="VCU137" s="7"/>
      <c r="VCV137" s="7"/>
      <c r="VCW137" s="7"/>
      <c r="VCX137" s="7"/>
      <c r="VCY137" s="7"/>
      <c r="VCZ137" s="7"/>
      <c r="VDA137" s="7"/>
      <c r="VDB137" s="7"/>
      <c r="VDC137" s="7"/>
      <c r="VDD137" s="7"/>
      <c r="VDE137" s="7"/>
      <c r="VDF137" s="7"/>
      <c r="VDG137" s="7"/>
      <c r="VDH137" s="7"/>
      <c r="VDI137" s="7"/>
      <c r="VDJ137" s="7"/>
      <c r="VDK137" s="7"/>
      <c r="VDL137" s="7"/>
      <c r="VDM137" s="7"/>
      <c r="VDN137" s="7"/>
      <c r="VDO137" s="7"/>
      <c r="VDP137" s="7"/>
      <c r="VDQ137" s="7"/>
      <c r="VDR137" s="7"/>
      <c r="VDS137" s="7"/>
      <c r="VDT137" s="7"/>
      <c r="VDU137" s="7"/>
      <c r="VDV137" s="7"/>
      <c r="VDW137" s="7"/>
      <c r="VDX137" s="7"/>
      <c r="VDY137" s="7"/>
      <c r="VDZ137" s="7"/>
      <c r="VEA137" s="7"/>
      <c r="VEB137" s="7"/>
      <c r="VEC137" s="7"/>
      <c r="VED137" s="7"/>
      <c r="VEE137" s="7"/>
      <c r="VEF137" s="7"/>
      <c r="VEG137" s="7"/>
      <c r="VEH137" s="7"/>
      <c r="VEI137" s="7"/>
      <c r="VEJ137" s="7"/>
      <c r="VEK137" s="7"/>
      <c r="VEL137" s="7"/>
      <c r="VEM137" s="7"/>
      <c r="VEN137" s="7"/>
      <c r="VEO137" s="7"/>
      <c r="VEP137" s="7"/>
      <c r="VEQ137" s="7"/>
      <c r="VER137" s="7"/>
      <c r="VES137" s="7"/>
      <c r="VET137" s="7"/>
      <c r="VEU137" s="7"/>
      <c r="VEV137" s="7"/>
      <c r="VEW137" s="7"/>
      <c r="VEX137" s="7"/>
      <c r="VEY137" s="7"/>
      <c r="VEZ137" s="7"/>
      <c r="VFA137" s="7"/>
      <c r="VFB137" s="7"/>
      <c r="VFC137" s="7"/>
      <c r="VFD137" s="7"/>
      <c r="VFE137" s="7"/>
      <c r="VFF137" s="7"/>
      <c r="VFG137" s="7"/>
      <c r="VFH137" s="7"/>
      <c r="VFI137" s="7"/>
      <c r="VFJ137" s="7"/>
      <c r="VFK137" s="7"/>
      <c r="VFL137" s="7"/>
      <c r="VFM137" s="7"/>
      <c r="VFN137" s="7"/>
      <c r="VFO137" s="7"/>
      <c r="VFP137" s="7"/>
      <c r="VFQ137" s="7"/>
      <c r="VFR137" s="7"/>
      <c r="VFS137" s="7"/>
      <c r="VFT137" s="7"/>
      <c r="VFU137" s="7"/>
      <c r="VFV137" s="7"/>
      <c r="VFW137" s="7"/>
      <c r="VFX137" s="7"/>
      <c r="VFY137" s="7"/>
      <c r="VFZ137" s="7"/>
      <c r="VGA137" s="7"/>
      <c r="VGB137" s="7"/>
      <c r="VGC137" s="7"/>
      <c r="VGD137" s="7"/>
      <c r="VGE137" s="7"/>
      <c r="VGF137" s="7"/>
      <c r="VGG137" s="7"/>
      <c r="VGH137" s="7"/>
      <c r="VGI137" s="7"/>
      <c r="VGJ137" s="7"/>
      <c r="VGK137" s="7"/>
      <c r="VGL137" s="7"/>
      <c r="VGM137" s="7"/>
      <c r="VGN137" s="7"/>
      <c r="VGO137" s="7"/>
      <c r="VGP137" s="7"/>
      <c r="VGQ137" s="7"/>
      <c r="VGR137" s="7"/>
      <c r="VGS137" s="7"/>
      <c r="VGT137" s="7"/>
      <c r="VGU137" s="7"/>
      <c r="VGV137" s="7"/>
      <c r="VGW137" s="7"/>
      <c r="VGX137" s="7"/>
      <c r="VGY137" s="7"/>
      <c r="VGZ137" s="7"/>
      <c r="VHA137" s="7"/>
      <c r="VHB137" s="7"/>
      <c r="VHC137" s="7"/>
      <c r="VHD137" s="7"/>
      <c r="VHE137" s="7"/>
      <c r="VHF137" s="7"/>
      <c r="VHG137" s="7"/>
      <c r="VHH137" s="7"/>
      <c r="VHI137" s="7"/>
      <c r="VHJ137" s="7"/>
      <c r="VHK137" s="7"/>
      <c r="VHL137" s="7"/>
      <c r="VHM137" s="7"/>
      <c r="VHN137" s="7"/>
      <c r="VHO137" s="7"/>
      <c r="VHP137" s="7"/>
      <c r="VHQ137" s="7"/>
      <c r="VHR137" s="7"/>
      <c r="VHS137" s="7"/>
      <c r="VHT137" s="7"/>
      <c r="VHU137" s="7"/>
      <c r="VHV137" s="7"/>
      <c r="VHW137" s="7"/>
      <c r="VHX137" s="7"/>
      <c r="VHY137" s="7"/>
      <c r="VHZ137" s="7"/>
      <c r="VIA137" s="7"/>
      <c r="VIB137" s="7"/>
      <c r="VIC137" s="7"/>
      <c r="VID137" s="7"/>
      <c r="VIE137" s="7"/>
      <c r="VIF137" s="7"/>
      <c r="VIG137" s="7"/>
      <c r="VIH137" s="7"/>
      <c r="VII137" s="7"/>
      <c r="VIJ137" s="7"/>
      <c r="VIK137" s="7"/>
      <c r="VIL137" s="7"/>
      <c r="VIM137" s="7"/>
      <c r="VIN137" s="7"/>
      <c r="VIO137" s="7"/>
      <c r="VIP137" s="7"/>
      <c r="VIQ137" s="7"/>
      <c r="VIR137" s="7"/>
      <c r="VIS137" s="7"/>
      <c r="VIT137" s="7"/>
      <c r="VIU137" s="7"/>
      <c r="VIV137" s="7"/>
      <c r="VIW137" s="7"/>
      <c r="VIX137" s="7"/>
      <c r="VIY137" s="7"/>
      <c r="VIZ137" s="7"/>
      <c r="VJA137" s="7"/>
      <c r="VJB137" s="7"/>
      <c r="VJC137" s="7"/>
      <c r="VJD137" s="7"/>
      <c r="VJE137" s="7"/>
      <c r="VJF137" s="7"/>
      <c r="VJG137" s="7"/>
      <c r="VJH137" s="7"/>
      <c r="VJI137" s="7"/>
      <c r="VJJ137" s="7"/>
      <c r="VJK137" s="7"/>
      <c r="VJL137" s="7"/>
      <c r="VJM137" s="7"/>
      <c r="VJN137" s="7"/>
      <c r="VJO137" s="7"/>
      <c r="VJP137" s="7"/>
      <c r="VJQ137" s="7"/>
      <c r="VJR137" s="7"/>
      <c r="VJS137" s="7"/>
      <c r="VJT137" s="7"/>
      <c r="VJU137" s="7"/>
      <c r="VJV137" s="7"/>
      <c r="VJW137" s="7"/>
      <c r="VJX137" s="7"/>
      <c r="VJY137" s="7"/>
      <c r="VJZ137" s="7"/>
      <c r="VKA137" s="7"/>
      <c r="VKB137" s="7"/>
      <c r="VKC137" s="7"/>
      <c r="VKD137" s="7"/>
      <c r="VKE137" s="7"/>
      <c r="VKF137" s="7"/>
      <c r="VKG137" s="7"/>
      <c r="VKH137" s="7"/>
      <c r="VKI137" s="7"/>
      <c r="VKJ137" s="7"/>
      <c r="VKK137" s="7"/>
      <c r="VKL137" s="7"/>
      <c r="VKM137" s="7"/>
      <c r="VKN137" s="7"/>
      <c r="VKO137" s="7"/>
      <c r="VKP137" s="7"/>
      <c r="VKQ137" s="7"/>
      <c r="VKR137" s="7"/>
      <c r="VKS137" s="7"/>
      <c r="VKT137" s="7"/>
      <c r="VKU137" s="7"/>
      <c r="VKV137" s="7"/>
      <c r="VKW137" s="7"/>
      <c r="VKX137" s="7"/>
      <c r="VKY137" s="7"/>
      <c r="VKZ137" s="7"/>
      <c r="VLA137" s="7"/>
      <c r="VLB137" s="7"/>
      <c r="VLC137" s="7"/>
      <c r="VLD137" s="7"/>
      <c r="VLE137" s="7"/>
      <c r="VLF137" s="7"/>
      <c r="VLG137" s="7"/>
      <c r="VLH137" s="7"/>
      <c r="VLI137" s="7"/>
      <c r="VLJ137" s="7"/>
      <c r="VLK137" s="7"/>
      <c r="VLL137" s="7"/>
      <c r="VLM137" s="7"/>
      <c r="VLN137" s="7"/>
      <c r="VLO137" s="7"/>
      <c r="VLP137" s="7"/>
      <c r="VLQ137" s="7"/>
      <c r="VLR137" s="7"/>
      <c r="VLS137" s="7"/>
      <c r="VLT137" s="7"/>
      <c r="VLU137" s="7"/>
      <c r="VLV137" s="7"/>
      <c r="VLW137" s="7"/>
      <c r="VLX137" s="7"/>
      <c r="VLY137" s="7"/>
      <c r="VLZ137" s="7"/>
      <c r="VMA137" s="7"/>
      <c r="VMB137" s="7"/>
      <c r="VMC137" s="7"/>
      <c r="VMD137" s="7"/>
      <c r="VME137" s="7"/>
      <c r="VMF137" s="7"/>
      <c r="VMG137" s="7"/>
      <c r="VMH137" s="7"/>
      <c r="VMI137" s="7"/>
      <c r="VMJ137" s="7"/>
      <c r="VMK137" s="7"/>
      <c r="VML137" s="7"/>
      <c r="VMM137" s="7"/>
      <c r="VMN137" s="7"/>
      <c r="VMO137" s="7"/>
      <c r="VMP137" s="7"/>
      <c r="VMQ137" s="7"/>
      <c r="VMR137" s="7"/>
      <c r="VMS137" s="7"/>
      <c r="VMT137" s="7"/>
      <c r="VMU137" s="7"/>
      <c r="VMV137" s="7"/>
      <c r="VMW137" s="7"/>
      <c r="VMX137" s="7"/>
      <c r="VMY137" s="7"/>
      <c r="VMZ137" s="7"/>
      <c r="VNA137" s="7"/>
      <c r="VNB137" s="7"/>
      <c r="VNC137" s="7"/>
      <c r="VND137" s="7"/>
      <c r="VNE137" s="7"/>
      <c r="VNF137" s="7"/>
      <c r="VNG137" s="7"/>
      <c r="VNH137" s="7"/>
      <c r="VNI137" s="7"/>
      <c r="VNJ137" s="7"/>
      <c r="VNK137" s="7"/>
      <c r="VNL137" s="7"/>
      <c r="VNM137" s="7"/>
      <c r="VNN137" s="7"/>
      <c r="VNO137" s="7"/>
      <c r="VNP137" s="7"/>
      <c r="VNQ137" s="7"/>
      <c r="VNR137" s="7"/>
      <c r="VNS137" s="7"/>
      <c r="VNT137" s="7"/>
      <c r="VNU137" s="7"/>
      <c r="VNV137" s="7"/>
      <c r="VNW137" s="7"/>
      <c r="VNX137" s="7"/>
      <c r="VNY137" s="7"/>
      <c r="VNZ137" s="7"/>
      <c r="VOA137" s="7"/>
      <c r="VOB137" s="7"/>
      <c r="VOC137" s="7"/>
      <c r="VOD137" s="7"/>
      <c r="VOE137" s="7"/>
      <c r="VOF137" s="7"/>
      <c r="VOG137" s="7"/>
      <c r="VOH137" s="7"/>
      <c r="VOI137" s="7"/>
      <c r="VOJ137" s="7"/>
      <c r="VOK137" s="7"/>
      <c r="VOL137" s="7"/>
      <c r="VOM137" s="7"/>
      <c r="VON137" s="7"/>
      <c r="VOO137" s="7"/>
      <c r="VOP137" s="7"/>
      <c r="VOQ137" s="7"/>
      <c r="VOR137" s="7"/>
      <c r="VOS137" s="7"/>
      <c r="VOT137" s="7"/>
      <c r="VOU137" s="7"/>
      <c r="VOV137" s="7"/>
      <c r="VOW137" s="7"/>
      <c r="VOX137" s="7"/>
      <c r="VOY137" s="7"/>
      <c r="VOZ137" s="7"/>
      <c r="VPA137" s="7"/>
      <c r="VPB137" s="7"/>
      <c r="VPC137" s="7"/>
      <c r="VPD137" s="7"/>
      <c r="VPE137" s="7"/>
      <c r="VPF137" s="7"/>
      <c r="VPG137" s="7"/>
      <c r="VPH137" s="7"/>
      <c r="VPI137" s="7"/>
      <c r="VPJ137" s="7"/>
      <c r="VPK137" s="7"/>
      <c r="VPL137" s="7"/>
      <c r="VPM137" s="7"/>
      <c r="VPN137" s="7"/>
      <c r="VPO137" s="7"/>
      <c r="VPP137" s="7"/>
      <c r="VPQ137" s="7"/>
      <c r="VPR137" s="7"/>
      <c r="VPS137" s="7"/>
      <c r="VPT137" s="7"/>
      <c r="VPU137" s="7"/>
      <c r="VPV137" s="7"/>
      <c r="VPW137" s="7"/>
      <c r="VPX137" s="7"/>
      <c r="VPY137" s="7"/>
      <c r="VPZ137" s="7"/>
      <c r="VQA137" s="7"/>
      <c r="VQB137" s="7"/>
      <c r="VQC137" s="7"/>
      <c r="VQD137" s="7"/>
      <c r="VQE137" s="7"/>
      <c r="VQF137" s="7"/>
      <c r="VQG137" s="7"/>
      <c r="VQH137" s="7"/>
      <c r="VQI137" s="7"/>
      <c r="VQJ137" s="7"/>
      <c r="VQK137" s="7"/>
      <c r="VQL137" s="7"/>
      <c r="VQM137" s="7"/>
      <c r="VQN137" s="7"/>
      <c r="VQO137" s="7"/>
      <c r="VQP137" s="7"/>
      <c r="VQQ137" s="7"/>
      <c r="VQR137" s="7"/>
      <c r="VQS137" s="7"/>
      <c r="VQT137" s="7"/>
      <c r="VQU137" s="7"/>
      <c r="VQV137" s="7"/>
      <c r="VQW137" s="7"/>
      <c r="VQX137" s="7"/>
      <c r="VQY137" s="7"/>
      <c r="VQZ137" s="7"/>
      <c r="VRA137" s="7"/>
      <c r="VRB137" s="7"/>
      <c r="VRC137" s="7"/>
      <c r="VRD137" s="7"/>
      <c r="VRE137" s="7"/>
      <c r="VRF137" s="7"/>
      <c r="VRG137" s="7"/>
      <c r="VRH137" s="7"/>
      <c r="VRI137" s="7"/>
      <c r="VRJ137" s="7"/>
      <c r="VRK137" s="7"/>
      <c r="VRL137" s="7"/>
      <c r="VRM137" s="7"/>
      <c r="VRN137" s="7"/>
      <c r="VRO137" s="7"/>
      <c r="VRP137" s="7"/>
      <c r="VRQ137" s="7"/>
      <c r="VRR137" s="7"/>
      <c r="VRS137" s="7"/>
      <c r="VRT137" s="7"/>
      <c r="VRU137" s="7"/>
      <c r="VRV137" s="7"/>
      <c r="VRW137" s="7"/>
      <c r="VRX137" s="7"/>
      <c r="VRY137" s="7"/>
      <c r="VRZ137" s="7"/>
      <c r="VSA137" s="7"/>
      <c r="VSB137" s="7"/>
      <c r="VSC137" s="7"/>
      <c r="VSD137" s="7"/>
      <c r="VSE137" s="7"/>
      <c r="VSF137" s="7"/>
      <c r="VSG137" s="7"/>
      <c r="VSH137" s="7"/>
      <c r="VSI137" s="7"/>
      <c r="VSJ137" s="7"/>
      <c r="VSK137" s="7"/>
      <c r="VSL137" s="7"/>
      <c r="VSM137" s="7"/>
      <c r="VSN137" s="7"/>
      <c r="VSO137" s="7"/>
      <c r="VSP137" s="7"/>
      <c r="VSQ137" s="7"/>
      <c r="VSR137" s="7"/>
      <c r="VSS137" s="7"/>
      <c r="VST137" s="7"/>
      <c r="VSU137" s="7"/>
      <c r="VSV137" s="7"/>
      <c r="VSW137" s="7"/>
      <c r="VSX137" s="7"/>
      <c r="VSY137" s="7"/>
      <c r="VSZ137" s="7"/>
      <c r="VTA137" s="7"/>
      <c r="VTB137" s="7"/>
      <c r="VTC137" s="7"/>
      <c r="VTD137" s="7"/>
      <c r="VTE137" s="7"/>
      <c r="VTF137" s="7"/>
      <c r="VTG137" s="7"/>
      <c r="VTH137" s="7"/>
      <c r="VTI137" s="7"/>
      <c r="VTJ137" s="7"/>
      <c r="VTK137" s="7"/>
      <c r="VTL137" s="7"/>
      <c r="VTM137" s="7"/>
      <c r="VTN137" s="7"/>
      <c r="VTO137" s="7"/>
      <c r="VTP137" s="7"/>
      <c r="VTQ137" s="7"/>
      <c r="VTR137" s="7"/>
      <c r="VTS137" s="7"/>
      <c r="VTT137" s="7"/>
      <c r="VTU137" s="7"/>
      <c r="VTV137" s="7"/>
      <c r="VTW137" s="7"/>
      <c r="VTX137" s="7"/>
      <c r="VTY137" s="7"/>
      <c r="VTZ137" s="7"/>
      <c r="VUA137" s="7"/>
      <c r="VUB137" s="7"/>
      <c r="VUC137" s="7"/>
      <c r="VUD137" s="7"/>
      <c r="VUE137" s="7"/>
      <c r="VUF137" s="7"/>
      <c r="VUG137" s="7"/>
      <c r="VUH137" s="7"/>
      <c r="VUI137" s="7"/>
      <c r="VUJ137" s="7"/>
      <c r="VUK137" s="7"/>
      <c r="VUL137" s="7"/>
      <c r="VUM137" s="7"/>
      <c r="VUN137" s="7"/>
      <c r="VUO137" s="7"/>
      <c r="VUP137" s="7"/>
      <c r="VUQ137" s="7"/>
      <c r="VUR137" s="7"/>
      <c r="VUS137" s="7"/>
      <c r="VUT137" s="7"/>
      <c r="VUU137" s="7"/>
      <c r="VUV137" s="7"/>
      <c r="VUW137" s="7"/>
      <c r="VUX137" s="7"/>
      <c r="VUY137" s="7"/>
      <c r="VUZ137" s="7"/>
      <c r="VVA137" s="7"/>
      <c r="VVB137" s="7"/>
      <c r="VVC137" s="7"/>
      <c r="VVD137" s="7"/>
      <c r="VVE137" s="7"/>
      <c r="VVF137" s="7"/>
      <c r="VVG137" s="7"/>
      <c r="VVH137" s="7"/>
      <c r="VVI137" s="7"/>
      <c r="VVJ137" s="7"/>
      <c r="VVK137" s="7"/>
      <c r="VVL137" s="7"/>
      <c r="VVM137" s="7"/>
      <c r="VVN137" s="7"/>
      <c r="VVO137" s="7"/>
      <c r="VVP137" s="7"/>
      <c r="VVQ137" s="7"/>
      <c r="VVR137" s="7"/>
      <c r="VVS137" s="7"/>
      <c r="VVT137" s="7"/>
      <c r="VVU137" s="7"/>
      <c r="VVV137" s="7"/>
      <c r="VVW137" s="7"/>
      <c r="VVX137" s="7"/>
      <c r="VVY137" s="7"/>
      <c r="VVZ137" s="7"/>
      <c r="VWA137" s="7"/>
      <c r="VWB137" s="7"/>
      <c r="VWC137" s="7"/>
      <c r="VWD137" s="7"/>
      <c r="VWE137" s="7"/>
      <c r="VWF137" s="7"/>
      <c r="VWG137" s="7"/>
      <c r="VWH137" s="7"/>
      <c r="VWI137" s="7"/>
      <c r="VWJ137" s="7"/>
      <c r="VWK137" s="7"/>
      <c r="VWL137" s="7"/>
      <c r="VWM137" s="7"/>
      <c r="VWN137" s="7"/>
      <c r="VWO137" s="7"/>
      <c r="VWP137" s="7"/>
      <c r="VWQ137" s="7"/>
      <c r="VWR137" s="7"/>
      <c r="VWS137" s="7"/>
      <c r="VWT137" s="7"/>
      <c r="VWU137" s="7"/>
      <c r="VWV137" s="7"/>
      <c r="VWW137" s="7"/>
      <c r="VWX137" s="7"/>
      <c r="VWY137" s="7"/>
      <c r="VWZ137" s="7"/>
      <c r="VXA137" s="7"/>
      <c r="VXB137" s="7"/>
      <c r="VXC137" s="7"/>
      <c r="VXD137" s="7"/>
      <c r="VXE137" s="7"/>
      <c r="VXF137" s="7"/>
      <c r="VXG137" s="7"/>
      <c r="VXH137" s="7"/>
      <c r="VXI137" s="7"/>
      <c r="VXJ137" s="7"/>
      <c r="VXK137" s="7"/>
      <c r="VXL137" s="7"/>
      <c r="VXM137" s="7"/>
      <c r="VXN137" s="7"/>
      <c r="VXO137" s="7"/>
      <c r="VXP137" s="7"/>
      <c r="VXQ137" s="7"/>
      <c r="VXR137" s="7"/>
      <c r="VXS137" s="7"/>
      <c r="VXT137" s="7"/>
      <c r="VXU137" s="7"/>
      <c r="VXV137" s="7"/>
      <c r="VXW137" s="7"/>
      <c r="VXX137" s="7"/>
      <c r="VXY137" s="7"/>
      <c r="VXZ137" s="7"/>
      <c r="VYA137" s="7"/>
      <c r="VYB137" s="7"/>
      <c r="VYC137" s="7"/>
      <c r="VYD137" s="7"/>
      <c r="VYE137" s="7"/>
      <c r="VYF137" s="7"/>
      <c r="VYG137" s="7"/>
      <c r="VYH137" s="7"/>
      <c r="VYI137" s="7"/>
      <c r="VYJ137" s="7"/>
      <c r="VYK137" s="7"/>
      <c r="VYL137" s="7"/>
      <c r="VYM137" s="7"/>
      <c r="VYN137" s="7"/>
      <c r="VYO137" s="7"/>
      <c r="VYP137" s="7"/>
      <c r="VYQ137" s="7"/>
      <c r="VYR137" s="7"/>
      <c r="VYS137" s="7"/>
      <c r="VYT137" s="7"/>
      <c r="VYU137" s="7"/>
      <c r="VYV137" s="7"/>
      <c r="VYW137" s="7"/>
      <c r="VYX137" s="7"/>
      <c r="VYY137" s="7"/>
      <c r="VYZ137" s="7"/>
      <c r="VZA137" s="7"/>
      <c r="VZB137" s="7"/>
      <c r="VZC137" s="7"/>
      <c r="VZD137" s="7"/>
      <c r="VZE137" s="7"/>
      <c r="VZF137" s="7"/>
      <c r="VZG137" s="7"/>
      <c r="VZH137" s="7"/>
      <c r="VZI137" s="7"/>
      <c r="VZJ137" s="7"/>
      <c r="VZK137" s="7"/>
      <c r="VZL137" s="7"/>
      <c r="VZM137" s="7"/>
      <c r="VZN137" s="7"/>
      <c r="VZO137" s="7"/>
      <c r="VZP137" s="7"/>
      <c r="VZQ137" s="7"/>
      <c r="VZR137" s="7"/>
      <c r="VZS137" s="7"/>
      <c r="VZT137" s="7"/>
      <c r="VZU137" s="7"/>
      <c r="VZV137" s="7"/>
      <c r="VZW137" s="7"/>
      <c r="VZX137" s="7"/>
      <c r="VZY137" s="7"/>
      <c r="VZZ137" s="7"/>
      <c r="WAA137" s="7"/>
      <c r="WAB137" s="7"/>
      <c r="WAC137" s="7"/>
      <c r="WAD137" s="7"/>
      <c r="WAE137" s="7"/>
      <c r="WAF137" s="7"/>
      <c r="WAG137" s="7"/>
      <c r="WAH137" s="7"/>
      <c r="WAI137" s="7"/>
      <c r="WAJ137" s="7"/>
      <c r="WAK137" s="7"/>
      <c r="WAL137" s="7"/>
      <c r="WAM137" s="7"/>
      <c r="WAN137" s="7"/>
      <c r="WAO137" s="7"/>
      <c r="WAP137" s="7"/>
      <c r="WAQ137" s="7"/>
      <c r="WAR137" s="7"/>
      <c r="WAS137" s="7"/>
      <c r="WAT137" s="7"/>
      <c r="WAU137" s="7"/>
      <c r="WAV137" s="7"/>
      <c r="WAW137" s="7"/>
      <c r="WAX137" s="7"/>
      <c r="WAY137" s="7"/>
      <c r="WAZ137" s="7"/>
      <c r="WBA137" s="7"/>
      <c r="WBB137" s="7"/>
      <c r="WBC137" s="7"/>
      <c r="WBD137" s="7"/>
      <c r="WBE137" s="7"/>
      <c r="WBF137" s="7"/>
      <c r="WBG137" s="7"/>
      <c r="WBH137" s="7"/>
      <c r="WBI137" s="7"/>
      <c r="WBJ137" s="7"/>
      <c r="WBK137" s="7"/>
      <c r="WBL137" s="7"/>
      <c r="WBM137" s="7"/>
      <c r="WBN137" s="7"/>
      <c r="WBO137" s="7"/>
      <c r="WBP137" s="7"/>
      <c r="WBQ137" s="7"/>
      <c r="WBR137" s="7"/>
      <c r="WBS137" s="7"/>
      <c r="WBT137" s="7"/>
      <c r="WBU137" s="7"/>
      <c r="WBV137" s="7"/>
      <c r="WBW137" s="7"/>
      <c r="WBX137" s="7"/>
      <c r="WBY137" s="7"/>
      <c r="WBZ137" s="7"/>
      <c r="WCA137" s="7"/>
      <c r="WCB137" s="7"/>
      <c r="WCC137" s="7"/>
      <c r="WCD137" s="7"/>
      <c r="WCE137" s="7"/>
      <c r="WCF137" s="7"/>
      <c r="WCG137" s="7"/>
      <c r="WCH137" s="7"/>
      <c r="WCI137" s="7"/>
      <c r="WCJ137" s="7"/>
      <c r="WCK137" s="7"/>
      <c r="WCL137" s="7"/>
      <c r="WCM137" s="7"/>
      <c r="WCN137" s="7"/>
      <c r="WCO137" s="7"/>
      <c r="WCP137" s="7"/>
      <c r="WCQ137" s="7"/>
      <c r="WCR137" s="7"/>
      <c r="WCS137" s="7"/>
      <c r="WCT137" s="7"/>
      <c r="WCU137" s="7"/>
      <c r="WCV137" s="7"/>
      <c r="WCW137" s="7"/>
      <c r="WCX137" s="7"/>
      <c r="WCY137" s="7"/>
      <c r="WCZ137" s="7"/>
      <c r="WDA137" s="7"/>
      <c r="WDB137" s="7"/>
      <c r="WDC137" s="7"/>
      <c r="WDD137" s="7"/>
      <c r="WDE137" s="7"/>
      <c r="WDF137" s="7"/>
      <c r="WDG137" s="7"/>
      <c r="WDH137" s="7"/>
      <c r="WDI137" s="7"/>
      <c r="WDJ137" s="7"/>
      <c r="WDK137" s="7"/>
      <c r="WDL137" s="7"/>
      <c r="WDM137" s="7"/>
      <c r="WDN137" s="7"/>
      <c r="WDO137" s="7"/>
      <c r="WDP137" s="7"/>
      <c r="WDQ137" s="7"/>
      <c r="WDR137" s="7"/>
      <c r="WDS137" s="7"/>
      <c r="WDT137" s="7"/>
      <c r="WDU137" s="7"/>
      <c r="WDV137" s="7"/>
      <c r="WDW137" s="7"/>
      <c r="WDX137" s="7"/>
      <c r="WDY137" s="7"/>
      <c r="WDZ137" s="7"/>
      <c r="WEA137" s="7"/>
      <c r="WEB137" s="7"/>
      <c r="WEC137" s="7"/>
      <c r="WED137" s="7"/>
      <c r="WEE137" s="7"/>
      <c r="WEF137" s="7"/>
      <c r="WEG137" s="7"/>
      <c r="WEH137" s="7"/>
      <c r="WEI137" s="7"/>
      <c r="WEJ137" s="7"/>
      <c r="WEK137" s="7"/>
      <c r="WEL137" s="7"/>
      <c r="WEM137" s="7"/>
      <c r="WEN137" s="7"/>
      <c r="WEO137" s="7"/>
      <c r="WEP137" s="7"/>
      <c r="WEQ137" s="7"/>
      <c r="WER137" s="7"/>
      <c r="WES137" s="7"/>
      <c r="WET137" s="7"/>
      <c r="WEU137" s="7"/>
      <c r="WEV137" s="7"/>
      <c r="WEW137" s="7"/>
      <c r="WEX137" s="7"/>
      <c r="WEY137" s="7"/>
      <c r="WEZ137" s="7"/>
      <c r="WFA137" s="7"/>
      <c r="WFB137" s="7"/>
      <c r="WFC137" s="7"/>
      <c r="WFD137" s="7"/>
      <c r="WFE137" s="7"/>
      <c r="WFF137" s="7"/>
      <c r="WFG137" s="7"/>
      <c r="WFH137" s="7"/>
      <c r="WFI137" s="7"/>
      <c r="WFJ137" s="7"/>
      <c r="WFK137" s="7"/>
      <c r="WFL137" s="7"/>
      <c r="WFM137" s="7"/>
      <c r="WFN137" s="7"/>
      <c r="WFO137" s="7"/>
      <c r="WFP137" s="7"/>
      <c r="WFQ137" s="7"/>
      <c r="WFR137" s="7"/>
      <c r="WFS137" s="7"/>
      <c r="WFT137" s="7"/>
      <c r="WFU137" s="7"/>
      <c r="WFV137" s="7"/>
      <c r="WFW137" s="7"/>
      <c r="WFX137" s="7"/>
      <c r="WFY137" s="7"/>
      <c r="WFZ137" s="7"/>
      <c r="WGA137" s="7"/>
      <c r="WGB137" s="7"/>
      <c r="WGC137" s="7"/>
      <c r="WGD137" s="7"/>
      <c r="WGE137" s="7"/>
      <c r="WGF137" s="7"/>
      <c r="WGG137" s="7"/>
      <c r="WGH137" s="7"/>
      <c r="WGI137" s="7"/>
      <c r="WGJ137" s="7"/>
      <c r="WGK137" s="7"/>
      <c r="WGL137" s="7"/>
      <c r="WGM137" s="7"/>
      <c r="WGN137" s="7"/>
      <c r="WGO137" s="7"/>
      <c r="WGP137" s="7"/>
      <c r="WGQ137" s="7"/>
      <c r="WGR137" s="7"/>
      <c r="WGS137" s="7"/>
      <c r="WGT137" s="7"/>
      <c r="WGU137" s="7"/>
      <c r="WGV137" s="7"/>
      <c r="WGW137" s="7"/>
      <c r="WGX137" s="7"/>
      <c r="WGY137" s="7"/>
      <c r="WGZ137" s="7"/>
      <c r="WHA137" s="7"/>
      <c r="WHB137" s="7"/>
      <c r="WHC137" s="7"/>
      <c r="WHD137" s="7"/>
      <c r="WHE137" s="7"/>
      <c r="WHF137" s="7"/>
      <c r="WHG137" s="7"/>
      <c r="WHH137" s="7"/>
      <c r="WHI137" s="7"/>
      <c r="WHJ137" s="7"/>
      <c r="WHK137" s="7"/>
      <c r="WHL137" s="7"/>
      <c r="WHM137" s="7"/>
      <c r="WHN137" s="7"/>
      <c r="WHO137" s="7"/>
      <c r="WHP137" s="7"/>
      <c r="WHQ137" s="7"/>
      <c r="WHR137" s="7"/>
      <c r="WHS137" s="7"/>
      <c r="WHT137" s="7"/>
      <c r="WHU137" s="7"/>
      <c r="WHV137" s="7"/>
      <c r="WHW137" s="7"/>
      <c r="WHX137" s="7"/>
      <c r="WHY137" s="7"/>
      <c r="WHZ137" s="7"/>
      <c r="WIA137" s="7"/>
      <c r="WIB137" s="7"/>
      <c r="WIC137" s="7"/>
      <c r="WID137" s="7"/>
      <c r="WIE137" s="7"/>
      <c r="WIF137" s="7"/>
      <c r="WIG137" s="7"/>
      <c r="WIH137" s="7"/>
      <c r="WII137" s="7"/>
      <c r="WIJ137" s="7"/>
      <c r="WIK137" s="7"/>
      <c r="WIL137" s="7"/>
      <c r="WIM137" s="7"/>
      <c r="WIN137" s="7"/>
      <c r="WIO137" s="7"/>
      <c r="WIP137" s="7"/>
      <c r="WIQ137" s="7"/>
      <c r="WIR137" s="7"/>
      <c r="WIS137" s="7"/>
      <c r="WIT137" s="7"/>
      <c r="WIU137" s="7"/>
      <c r="WIV137" s="7"/>
      <c r="WIW137" s="7"/>
      <c r="WIX137" s="7"/>
      <c r="WIY137" s="7"/>
      <c r="WIZ137" s="7"/>
      <c r="WJA137" s="7"/>
      <c r="WJB137" s="7"/>
      <c r="WJC137" s="7"/>
      <c r="WJD137" s="7"/>
      <c r="WJE137" s="7"/>
      <c r="WJF137" s="7"/>
      <c r="WJG137" s="7"/>
      <c r="WJH137" s="7"/>
      <c r="WJI137" s="7"/>
      <c r="WJJ137" s="7"/>
      <c r="WJK137" s="7"/>
      <c r="WJL137" s="7"/>
      <c r="WJM137" s="7"/>
      <c r="WJN137" s="7"/>
      <c r="WJO137" s="7"/>
      <c r="WJP137" s="7"/>
      <c r="WJQ137" s="7"/>
      <c r="WJR137" s="7"/>
      <c r="WJS137" s="7"/>
      <c r="WJT137" s="7"/>
      <c r="WJU137" s="7"/>
      <c r="WJV137" s="7"/>
      <c r="WJW137" s="7"/>
      <c r="WJX137" s="7"/>
      <c r="WJY137" s="7"/>
      <c r="WJZ137" s="7"/>
      <c r="WKA137" s="7"/>
      <c r="WKB137" s="7"/>
      <c r="WKC137" s="7"/>
      <c r="WKD137" s="7"/>
      <c r="WKE137" s="7"/>
      <c r="WKF137" s="7"/>
      <c r="WKG137" s="7"/>
      <c r="WKH137" s="7"/>
      <c r="WKI137" s="7"/>
      <c r="WKJ137" s="7"/>
      <c r="WKK137" s="7"/>
      <c r="WKL137" s="7"/>
      <c r="WKM137" s="7"/>
      <c r="WKN137" s="7"/>
      <c r="WKO137" s="7"/>
      <c r="WKP137" s="7"/>
      <c r="WKQ137" s="7"/>
      <c r="WKR137" s="7"/>
      <c r="WKS137" s="7"/>
      <c r="WKT137" s="7"/>
      <c r="WKU137" s="7"/>
      <c r="WKV137" s="7"/>
      <c r="WKW137" s="7"/>
      <c r="WKX137" s="7"/>
      <c r="WKY137" s="7"/>
      <c r="WKZ137" s="7"/>
      <c r="WLA137" s="7"/>
      <c r="WLB137" s="7"/>
      <c r="WLC137" s="7"/>
      <c r="WLD137" s="7"/>
      <c r="WLE137" s="7"/>
      <c r="WLF137" s="7"/>
      <c r="WLG137" s="7"/>
      <c r="WLH137" s="7"/>
      <c r="WLI137" s="7"/>
      <c r="WLJ137" s="7"/>
      <c r="WLK137" s="7"/>
      <c r="WLL137" s="7"/>
      <c r="WLM137" s="7"/>
      <c r="WLN137" s="7"/>
      <c r="WLO137" s="7"/>
      <c r="WLP137" s="7"/>
      <c r="WLQ137" s="7"/>
      <c r="WLR137" s="7"/>
      <c r="WLS137" s="7"/>
      <c r="WLT137" s="7"/>
      <c r="WLU137" s="7"/>
      <c r="WLV137" s="7"/>
      <c r="WLW137" s="7"/>
      <c r="WLX137" s="7"/>
      <c r="WLY137" s="7"/>
      <c r="WLZ137" s="7"/>
      <c r="WMA137" s="7"/>
      <c r="WMB137" s="7"/>
      <c r="WMC137" s="7"/>
      <c r="WMD137" s="7"/>
      <c r="WME137" s="7"/>
      <c r="WMF137" s="7"/>
      <c r="WMG137" s="7"/>
      <c r="WMH137" s="7"/>
      <c r="WMI137" s="7"/>
      <c r="WMJ137" s="7"/>
      <c r="WMK137" s="7"/>
      <c r="WML137" s="7"/>
      <c r="WMM137" s="7"/>
      <c r="WMN137" s="7"/>
      <c r="WMO137" s="7"/>
      <c r="WMP137" s="7"/>
      <c r="WMQ137" s="7"/>
      <c r="WMR137" s="7"/>
      <c r="WMS137" s="7"/>
      <c r="WMT137" s="7"/>
      <c r="WMU137" s="7"/>
      <c r="WMV137" s="7"/>
      <c r="WMW137" s="7"/>
      <c r="WMX137" s="7"/>
      <c r="WMY137" s="7"/>
      <c r="WMZ137" s="7"/>
      <c r="WNA137" s="7"/>
      <c r="WNB137" s="7"/>
      <c r="WNC137" s="7"/>
      <c r="WND137" s="7"/>
      <c r="WNE137" s="7"/>
      <c r="WNF137" s="7"/>
      <c r="WNG137" s="7"/>
      <c r="WNH137" s="7"/>
      <c r="WNI137" s="7"/>
      <c r="WNJ137" s="7"/>
      <c r="WNK137" s="7"/>
      <c r="WNL137" s="7"/>
      <c r="WNM137" s="7"/>
      <c r="WNN137" s="7"/>
      <c r="WNO137" s="7"/>
      <c r="WNP137" s="7"/>
      <c r="WNQ137" s="7"/>
      <c r="WNR137" s="7"/>
      <c r="WNS137" s="7"/>
      <c r="WNT137" s="7"/>
      <c r="WNU137" s="7"/>
      <c r="WNV137" s="7"/>
      <c r="WNW137" s="7"/>
      <c r="WNX137" s="7"/>
      <c r="WNY137" s="7"/>
      <c r="WNZ137" s="7"/>
      <c r="WOA137" s="7"/>
      <c r="WOB137" s="7"/>
      <c r="WOC137" s="7"/>
      <c r="WOD137" s="7"/>
      <c r="WOE137" s="7"/>
      <c r="WOF137" s="7"/>
      <c r="WOG137" s="7"/>
      <c r="WOH137" s="7"/>
      <c r="WOI137" s="7"/>
      <c r="WOJ137" s="7"/>
      <c r="WOK137" s="7"/>
      <c r="WOL137" s="7"/>
      <c r="WOM137" s="7"/>
      <c r="WON137" s="7"/>
      <c r="WOO137" s="7"/>
      <c r="WOP137" s="7"/>
      <c r="WOQ137" s="7"/>
      <c r="WOR137" s="7"/>
      <c r="WOS137" s="7"/>
      <c r="WOT137" s="7"/>
      <c r="WOU137" s="7"/>
      <c r="WOV137" s="7"/>
      <c r="WOW137" s="7"/>
      <c r="WOX137" s="7"/>
      <c r="WOY137" s="7"/>
      <c r="WOZ137" s="7"/>
      <c r="WPA137" s="7"/>
      <c r="WPB137" s="7"/>
      <c r="WPC137" s="7"/>
      <c r="WPD137" s="7"/>
      <c r="WPE137" s="7"/>
      <c r="WPF137" s="7"/>
      <c r="WPG137" s="7"/>
      <c r="WPH137" s="7"/>
      <c r="WPI137" s="7"/>
      <c r="WPJ137" s="7"/>
      <c r="WPK137" s="7"/>
      <c r="WPL137" s="7"/>
      <c r="WPM137" s="7"/>
      <c r="WPN137" s="7"/>
      <c r="WPO137" s="7"/>
      <c r="WPP137" s="7"/>
      <c r="WPQ137" s="7"/>
      <c r="WPR137" s="7"/>
      <c r="WPS137" s="7"/>
      <c r="WPT137" s="7"/>
      <c r="WPU137" s="7"/>
      <c r="WPV137" s="7"/>
      <c r="WPW137" s="7"/>
      <c r="WPX137" s="7"/>
      <c r="WPY137" s="7"/>
      <c r="WPZ137" s="7"/>
      <c r="WQA137" s="7"/>
      <c r="WQB137" s="7"/>
      <c r="WQC137" s="7"/>
      <c r="WQD137" s="7"/>
      <c r="WQE137" s="7"/>
      <c r="WQF137" s="7"/>
      <c r="WQG137" s="7"/>
      <c r="WQH137" s="7"/>
      <c r="WQI137" s="7"/>
      <c r="WQJ137" s="7"/>
      <c r="WQK137" s="7"/>
      <c r="WQL137" s="7"/>
      <c r="WQM137" s="7"/>
      <c r="WQN137" s="7"/>
      <c r="WQO137" s="7"/>
      <c r="WQP137" s="7"/>
      <c r="WQQ137" s="7"/>
      <c r="WQR137" s="7"/>
      <c r="WQS137" s="7"/>
      <c r="WQT137" s="7"/>
      <c r="WQU137" s="7"/>
      <c r="WQV137" s="7"/>
      <c r="WQW137" s="7"/>
      <c r="WQX137" s="7"/>
      <c r="WQY137" s="7"/>
      <c r="WQZ137" s="7"/>
      <c r="WRA137" s="7"/>
      <c r="WRB137" s="7"/>
      <c r="WRC137" s="7"/>
      <c r="WRD137" s="7"/>
      <c r="WRE137" s="7"/>
      <c r="WRF137" s="7"/>
      <c r="WRG137" s="7"/>
      <c r="WRH137" s="7"/>
      <c r="WRI137" s="7"/>
      <c r="WRJ137" s="7"/>
      <c r="WRK137" s="7"/>
      <c r="WRL137" s="7"/>
      <c r="WRM137" s="7"/>
      <c r="WRN137" s="7"/>
      <c r="WRO137" s="7"/>
      <c r="WRP137" s="7"/>
      <c r="WRQ137" s="7"/>
      <c r="WRR137" s="7"/>
      <c r="WRS137" s="7"/>
      <c r="WRT137" s="7"/>
      <c r="WRU137" s="7"/>
      <c r="WRV137" s="7"/>
      <c r="WRW137" s="7"/>
      <c r="WRX137" s="7"/>
      <c r="WRY137" s="7"/>
      <c r="WRZ137" s="7"/>
      <c r="WSA137" s="7"/>
      <c r="WSB137" s="7"/>
      <c r="WSC137" s="7"/>
      <c r="WSD137" s="7"/>
      <c r="WSE137" s="7"/>
      <c r="WSF137" s="7"/>
      <c r="WSG137" s="7"/>
      <c r="WSH137" s="7"/>
      <c r="WSI137" s="7"/>
      <c r="WSJ137" s="7"/>
      <c r="WSK137" s="7"/>
      <c r="WSL137" s="7"/>
      <c r="WSM137" s="7"/>
      <c r="WSN137" s="7"/>
      <c r="WSO137" s="7"/>
      <c r="WSP137" s="7"/>
      <c r="WSQ137" s="7"/>
      <c r="WSR137" s="7"/>
      <c r="WSS137" s="7"/>
      <c r="WST137" s="7"/>
      <c r="WSU137" s="7"/>
      <c r="WSV137" s="7"/>
      <c r="WSW137" s="7"/>
      <c r="WSX137" s="7"/>
      <c r="WSY137" s="7"/>
      <c r="WSZ137" s="7"/>
      <c r="WTA137" s="7"/>
      <c r="WTB137" s="7"/>
      <c r="WTC137" s="7"/>
      <c r="WTD137" s="7"/>
      <c r="WTE137" s="7"/>
      <c r="WTF137" s="7"/>
      <c r="WTG137" s="7"/>
      <c r="WTH137" s="7"/>
      <c r="WTI137" s="7"/>
      <c r="WTJ137" s="7"/>
      <c r="WTK137" s="7"/>
      <c r="WTL137" s="7"/>
      <c r="WTM137" s="7"/>
      <c r="WTN137" s="7"/>
      <c r="WTO137" s="7"/>
      <c r="WTP137" s="7"/>
      <c r="WTQ137" s="7"/>
      <c r="WTR137" s="7"/>
      <c r="WTS137" s="7"/>
      <c r="WTT137" s="7"/>
      <c r="WTU137" s="7"/>
      <c r="WTV137" s="7"/>
      <c r="WTW137" s="7"/>
      <c r="WTX137" s="7"/>
      <c r="WTY137" s="7"/>
      <c r="WTZ137" s="7"/>
      <c r="WUA137" s="7"/>
      <c r="WUB137" s="7"/>
      <c r="WUC137" s="7"/>
      <c r="WUD137" s="7"/>
      <c r="WUE137" s="7"/>
      <c r="WUF137" s="7"/>
      <c r="WUG137" s="7"/>
      <c r="WUH137" s="7"/>
      <c r="WUI137" s="7"/>
      <c r="WUJ137" s="7"/>
      <c r="WUK137" s="7"/>
      <c r="WUL137" s="7"/>
      <c r="WUM137" s="7"/>
      <c r="WUN137" s="7"/>
      <c r="WUO137" s="7"/>
      <c r="WUP137" s="7"/>
      <c r="WUQ137" s="7"/>
      <c r="WUR137" s="7"/>
      <c r="WUS137" s="7"/>
      <c r="WUT137" s="7"/>
      <c r="WUU137" s="7"/>
      <c r="WUV137" s="7"/>
      <c r="WUW137" s="7"/>
      <c r="WUX137" s="7"/>
      <c r="WUY137" s="7"/>
      <c r="WUZ137" s="7"/>
      <c r="WVA137" s="7"/>
      <c r="WVB137" s="7"/>
      <c r="WVC137" s="7"/>
      <c r="WVD137" s="7"/>
      <c r="WVE137" s="7"/>
      <c r="WVF137" s="7"/>
      <c r="WVG137" s="7"/>
      <c r="WVH137" s="7"/>
      <c r="WVI137" s="7"/>
      <c r="WVJ137" s="7"/>
      <c r="WVK137" s="7"/>
      <c r="WVL137" s="7"/>
      <c r="WVM137" s="7"/>
      <c r="WVN137" s="7"/>
      <c r="WVO137" s="7"/>
      <c r="WVP137" s="7"/>
      <c r="WVQ137" s="7"/>
      <c r="WVR137" s="7"/>
      <c r="WVS137" s="7"/>
      <c r="WVT137" s="7"/>
      <c r="WVU137" s="7"/>
      <c r="WVV137" s="7"/>
      <c r="WVW137" s="7"/>
      <c r="WVX137" s="7"/>
      <c r="WVY137" s="7"/>
      <c r="WVZ137" s="7"/>
      <c r="WWA137" s="7"/>
      <c r="WWB137" s="7"/>
      <c r="WWC137" s="7"/>
      <c r="WWD137" s="7"/>
      <c r="WWE137" s="7"/>
      <c r="WWF137" s="7"/>
      <c r="WWG137" s="7"/>
      <c r="WWH137" s="7"/>
      <c r="WWI137" s="7"/>
      <c r="WWJ137" s="7"/>
      <c r="WWK137" s="7"/>
      <c r="WWL137" s="7"/>
      <c r="WWM137" s="7"/>
      <c r="WWN137" s="7"/>
      <c r="WWO137" s="7"/>
      <c r="WWP137" s="7"/>
      <c r="WWQ137" s="7"/>
      <c r="WWR137" s="7"/>
      <c r="WWS137" s="7"/>
      <c r="WWT137" s="7"/>
      <c r="WWU137" s="7"/>
      <c r="WWV137" s="7"/>
      <c r="WWW137" s="7"/>
      <c r="WWX137" s="7"/>
      <c r="WWY137" s="7"/>
      <c r="WWZ137" s="7"/>
      <c r="WXA137" s="7"/>
      <c r="WXB137" s="7"/>
      <c r="WXC137" s="7"/>
      <c r="WXD137" s="7"/>
      <c r="WXE137" s="7"/>
      <c r="WXF137" s="7"/>
      <c r="WXG137" s="7"/>
      <c r="WXH137" s="7"/>
      <c r="WXI137" s="7"/>
      <c r="WXJ137" s="7"/>
      <c r="WXK137" s="7"/>
      <c r="WXL137" s="7"/>
      <c r="WXM137" s="7"/>
      <c r="WXN137" s="7"/>
      <c r="WXO137" s="7"/>
      <c r="WXP137" s="7"/>
      <c r="WXQ137" s="7"/>
      <c r="WXR137" s="7"/>
      <c r="WXS137" s="7"/>
      <c r="WXT137" s="7"/>
      <c r="WXU137" s="7"/>
      <c r="WXV137" s="7"/>
      <c r="WXW137" s="7"/>
      <c r="WXX137" s="7"/>
      <c r="WXY137" s="7"/>
      <c r="WXZ137" s="7"/>
      <c r="WYA137" s="7"/>
      <c r="WYB137" s="7"/>
      <c r="WYC137" s="7"/>
      <c r="WYD137" s="7"/>
      <c r="WYE137" s="7"/>
      <c r="WYF137" s="7"/>
      <c r="WYG137" s="7"/>
      <c r="WYH137" s="7"/>
      <c r="WYI137" s="7"/>
      <c r="WYJ137" s="7"/>
      <c r="WYK137" s="7"/>
      <c r="WYL137" s="7"/>
      <c r="WYM137" s="7"/>
      <c r="WYN137" s="7"/>
      <c r="WYO137" s="7"/>
      <c r="WYP137" s="7"/>
      <c r="WYQ137" s="7"/>
      <c r="WYR137" s="7"/>
      <c r="WYS137" s="7"/>
      <c r="WYT137" s="7"/>
      <c r="WYU137" s="7"/>
      <c r="WYV137" s="7"/>
      <c r="WYW137" s="7"/>
      <c r="WYX137" s="7"/>
      <c r="WYY137" s="7"/>
      <c r="WYZ137" s="7"/>
      <c r="WZA137" s="7"/>
      <c r="WZB137" s="7"/>
      <c r="WZC137" s="7"/>
      <c r="WZD137" s="7"/>
      <c r="WZE137" s="7"/>
      <c r="WZF137" s="7"/>
      <c r="WZG137" s="7"/>
      <c r="WZH137" s="7"/>
      <c r="WZI137" s="7"/>
      <c r="WZJ137" s="7"/>
      <c r="WZK137" s="7"/>
      <c r="WZL137" s="7"/>
      <c r="WZM137" s="7"/>
      <c r="WZN137" s="7"/>
      <c r="WZO137" s="7"/>
      <c r="WZP137" s="7"/>
      <c r="WZQ137" s="7"/>
      <c r="WZR137" s="7"/>
      <c r="WZS137" s="7"/>
      <c r="WZT137" s="7"/>
      <c r="WZU137" s="7"/>
      <c r="WZV137" s="7"/>
      <c r="WZW137" s="7"/>
      <c r="WZX137" s="7"/>
      <c r="WZY137" s="7"/>
      <c r="WZZ137" s="7"/>
      <c r="XAA137" s="7"/>
      <c r="XAB137" s="7"/>
      <c r="XAC137" s="7"/>
      <c r="XAD137" s="7"/>
      <c r="XAE137" s="7"/>
      <c r="XAF137" s="7"/>
      <c r="XAG137" s="7"/>
      <c r="XAH137" s="7"/>
      <c r="XAI137" s="7"/>
      <c r="XAJ137" s="7"/>
      <c r="XAK137" s="7"/>
      <c r="XAL137" s="7"/>
      <c r="XAM137" s="7"/>
      <c r="XAN137" s="7"/>
      <c r="XAO137" s="7"/>
      <c r="XAP137" s="7"/>
      <c r="XAQ137" s="7"/>
      <c r="XAR137" s="7"/>
      <c r="XAS137" s="7"/>
      <c r="XAT137" s="7"/>
      <c r="XAU137" s="7"/>
      <c r="XAV137" s="7"/>
      <c r="XAW137" s="7"/>
      <c r="XAX137" s="7"/>
      <c r="XAY137" s="7"/>
      <c r="XAZ137" s="7"/>
      <c r="XBA137" s="7"/>
      <c r="XBB137" s="7"/>
      <c r="XBC137" s="7"/>
      <c r="XBD137" s="7"/>
      <c r="XBE137" s="7"/>
      <c r="XBF137" s="7"/>
      <c r="XBG137" s="7"/>
      <c r="XBH137" s="7"/>
      <c r="XBI137" s="7"/>
      <c r="XBJ137" s="7"/>
      <c r="XBK137" s="7"/>
      <c r="XBL137" s="7"/>
      <c r="XBM137" s="7"/>
      <c r="XBN137" s="7"/>
      <c r="XBO137" s="7"/>
      <c r="XBP137" s="7"/>
      <c r="XBQ137" s="7"/>
      <c r="XBR137" s="7"/>
      <c r="XBS137" s="7"/>
      <c r="XBT137" s="7"/>
      <c r="XBU137" s="7"/>
      <c r="XBV137" s="7"/>
      <c r="XBW137" s="7"/>
      <c r="XBX137" s="7"/>
      <c r="XBY137" s="7"/>
      <c r="XBZ137" s="7"/>
      <c r="XCA137" s="7"/>
      <c r="XCB137" s="7"/>
      <c r="XCC137" s="7"/>
      <c r="XCD137" s="7"/>
      <c r="XCE137" s="7"/>
      <c r="XCF137" s="7"/>
      <c r="XCG137" s="7"/>
      <c r="XCH137" s="7"/>
      <c r="XCI137" s="7"/>
      <c r="XCJ137" s="7"/>
      <c r="XCK137" s="7"/>
      <c r="XCL137" s="7"/>
      <c r="XCM137" s="7"/>
      <c r="XCN137" s="7"/>
      <c r="XCO137" s="7"/>
      <c r="XCP137" s="7"/>
      <c r="XCQ137" s="7"/>
      <c r="XCR137" s="7"/>
      <c r="XCS137" s="7"/>
      <c r="XCT137" s="7"/>
      <c r="XCU137" s="7"/>
      <c r="XCV137" s="7"/>
      <c r="XCW137" s="7"/>
      <c r="XCX137" s="7"/>
      <c r="XCY137" s="7"/>
      <c r="XCZ137" s="7"/>
      <c r="XDA137" s="7"/>
      <c r="XDB137" s="7"/>
      <c r="XDC137" s="7"/>
      <c r="XDD137" s="7"/>
      <c r="XDE137" s="7"/>
      <c r="XDF137" s="7"/>
      <c r="XDG137" s="7"/>
      <c r="XDH137" s="7"/>
      <c r="XDI137" s="7"/>
      <c r="XDJ137" s="7"/>
      <c r="XDK137" s="7"/>
      <c r="XDL137" s="7"/>
      <c r="XDM137" s="7"/>
      <c r="XDN137" s="7"/>
      <c r="XDO137" s="7"/>
      <c r="XDP137" s="7"/>
      <c r="XDQ137" s="7"/>
      <c r="XDR137" s="7"/>
      <c r="XDS137" s="7"/>
      <c r="XDT137" s="7"/>
      <c r="XDU137" s="7"/>
      <c r="XDV137" s="7"/>
      <c r="XDW137" s="7"/>
      <c r="XDX137" s="7"/>
      <c r="XDY137" s="7"/>
      <c r="XDZ137" s="7"/>
      <c r="XEA137" s="7"/>
      <c r="XEB137" s="7"/>
      <c r="XEC137" s="7"/>
      <c r="XED137" s="7"/>
      <c r="XEE137" s="7"/>
      <c r="XEF137" s="7"/>
      <c r="XEG137" s="7"/>
      <c r="XEH137" s="7"/>
      <c r="XEI137" s="7"/>
      <c r="XEJ137" s="7"/>
      <c r="XEK137" s="7"/>
      <c r="XEL137" s="7"/>
      <c r="XEM137" s="7"/>
      <c r="XEN137" s="7"/>
      <c r="XEO137" s="7"/>
      <c r="XEP137" s="7"/>
      <c r="XEQ137" s="7"/>
      <c r="XER137" s="7"/>
      <c r="XES137" s="7"/>
      <c r="XET137" s="7"/>
      <c r="XEU137" s="7"/>
      <c r="XEV137" s="7"/>
      <c r="XEW137" s="7"/>
      <c r="XEX137" s="7"/>
      <c r="XEY137" s="7"/>
      <c r="XEZ137" s="7"/>
      <c r="XFA137" s="7"/>
      <c r="XFB137" s="7"/>
      <c r="XFC137" s="7"/>
      <c r="XFD137" s="7"/>
    </row>
    <row r="138" spans="1:16384" x14ac:dyDescent="0.3">
      <c r="A138" s="7" t="s">
        <v>543</v>
      </c>
      <c r="C138" s="33"/>
      <c r="D138" s="33"/>
      <c r="E138" s="92"/>
      <c r="F138" s="92"/>
      <c r="G138" s="92"/>
      <c r="H138" s="92"/>
      <c r="I138" s="92"/>
      <c r="J138" s="5"/>
      <c r="K138" s="5"/>
      <c r="L138" s="5"/>
    </row>
    <row r="139" spans="1:16384" x14ac:dyDescent="0.3">
      <c r="A139" s="7" t="s">
        <v>2007</v>
      </c>
      <c r="C139" s="33"/>
      <c r="D139" s="33"/>
      <c r="E139" s="92"/>
      <c r="F139" s="92"/>
      <c r="G139" s="92"/>
      <c r="H139" s="92"/>
      <c r="I139" s="92"/>
      <c r="J139" s="5"/>
      <c r="K139" s="5"/>
      <c r="L139" s="5"/>
    </row>
    <row r="140" spans="1:16384" x14ac:dyDescent="0.3">
      <c r="A140" s="8" t="s">
        <v>5</v>
      </c>
      <c r="B140" s="8" t="s">
        <v>6</v>
      </c>
      <c r="C140" s="8" t="s">
        <v>7</v>
      </c>
      <c r="D140" s="8" t="s">
        <v>8</v>
      </c>
      <c r="E140" s="181" t="s">
        <v>21</v>
      </c>
      <c r="F140" s="182"/>
      <c r="G140" s="182"/>
      <c r="H140" s="182"/>
      <c r="I140" s="183"/>
      <c r="J140" s="8" t="s">
        <v>9</v>
      </c>
      <c r="K140" s="8" t="s">
        <v>10</v>
      </c>
      <c r="L140" s="8" t="s">
        <v>11</v>
      </c>
    </row>
    <row r="141" spans="1:16384" x14ac:dyDescent="0.3">
      <c r="A141" s="11"/>
      <c r="B141" s="12"/>
      <c r="C141" s="12"/>
      <c r="D141" s="11" t="s">
        <v>12</v>
      </c>
      <c r="E141" s="43">
        <v>2561</v>
      </c>
      <c r="F141" s="43">
        <v>2562</v>
      </c>
      <c r="G141" s="43">
        <v>2563</v>
      </c>
      <c r="H141" s="43">
        <v>2564</v>
      </c>
      <c r="I141" s="43">
        <v>2565</v>
      </c>
      <c r="J141" s="11" t="s">
        <v>13</v>
      </c>
      <c r="K141" s="11" t="s">
        <v>14</v>
      </c>
      <c r="L141" s="11" t="s">
        <v>15</v>
      </c>
    </row>
    <row r="142" spans="1:16384" x14ac:dyDescent="0.3">
      <c r="A142" s="14"/>
      <c r="B142" s="15"/>
      <c r="C142" s="15"/>
      <c r="D142" s="15"/>
      <c r="E142" s="16" t="s">
        <v>16</v>
      </c>
      <c r="F142" s="16" t="s">
        <v>16</v>
      </c>
      <c r="G142" s="16" t="s">
        <v>16</v>
      </c>
      <c r="H142" s="16" t="s">
        <v>16</v>
      </c>
      <c r="I142" s="16" t="s">
        <v>16</v>
      </c>
      <c r="J142" s="14"/>
      <c r="K142" s="14"/>
      <c r="L142" s="14" t="s">
        <v>17</v>
      </c>
    </row>
    <row r="143" spans="1:16384" x14ac:dyDescent="0.3">
      <c r="A143" s="17">
        <v>1</v>
      </c>
      <c r="B143" s="18" t="s">
        <v>1905</v>
      </c>
      <c r="C143" s="18" t="s">
        <v>1906</v>
      </c>
      <c r="D143" s="20" t="s">
        <v>1422</v>
      </c>
      <c r="E143" s="55">
        <v>0</v>
      </c>
      <c r="F143" s="55">
        <v>0</v>
      </c>
      <c r="G143" s="135">
        <v>2400000</v>
      </c>
      <c r="H143" s="55">
        <v>0</v>
      </c>
      <c r="I143" s="55">
        <v>0</v>
      </c>
      <c r="J143" s="56" t="s">
        <v>34</v>
      </c>
      <c r="K143" s="133" t="s">
        <v>1914</v>
      </c>
      <c r="L143" s="17" t="s">
        <v>538</v>
      </c>
    </row>
    <row r="144" spans="1:16384" x14ac:dyDescent="0.3">
      <c r="A144" s="23"/>
      <c r="B144" s="24"/>
      <c r="C144" s="24" t="s">
        <v>1907</v>
      </c>
      <c r="D144" s="26" t="s">
        <v>1423</v>
      </c>
      <c r="E144" s="57"/>
      <c r="F144" s="57"/>
      <c r="G144" s="57"/>
      <c r="H144" s="57"/>
      <c r="I144" s="57"/>
      <c r="J144" s="40" t="s">
        <v>1912</v>
      </c>
      <c r="K144" s="134" t="s">
        <v>1915</v>
      </c>
      <c r="L144" s="23" t="s">
        <v>561</v>
      </c>
    </row>
    <row r="145" spans="1:13" x14ac:dyDescent="0.3">
      <c r="A145" s="23"/>
      <c r="B145" s="24"/>
      <c r="C145" s="24" t="s">
        <v>1908</v>
      </c>
      <c r="D145" s="26" t="s">
        <v>1424</v>
      </c>
      <c r="E145" s="57"/>
      <c r="F145" s="57"/>
      <c r="G145" s="57"/>
      <c r="H145" s="57"/>
      <c r="I145" s="57"/>
      <c r="J145" s="40" t="s">
        <v>1913</v>
      </c>
      <c r="K145" s="134" t="s">
        <v>1916</v>
      </c>
      <c r="L145" s="23" t="s">
        <v>563</v>
      </c>
    </row>
    <row r="146" spans="1:13" x14ac:dyDescent="0.3">
      <c r="A146" s="23"/>
      <c r="B146" s="24"/>
      <c r="C146" s="24" t="s">
        <v>1909</v>
      </c>
      <c r="D146" s="26" t="s">
        <v>1425</v>
      </c>
      <c r="E146" s="57"/>
      <c r="F146" s="57"/>
      <c r="G146" s="57"/>
      <c r="H146" s="57"/>
      <c r="I146" s="57"/>
      <c r="J146" s="23"/>
      <c r="K146" s="134" t="s">
        <v>1917</v>
      </c>
      <c r="L146" s="23" t="s">
        <v>564</v>
      </c>
    </row>
    <row r="147" spans="1:13" x14ac:dyDescent="0.3">
      <c r="A147" s="23"/>
      <c r="B147" s="24"/>
      <c r="C147" s="24" t="s">
        <v>1910</v>
      </c>
      <c r="D147" s="26" t="s">
        <v>1426</v>
      </c>
      <c r="E147" s="57"/>
      <c r="F147" s="57"/>
      <c r="G147" s="57"/>
      <c r="H147" s="57"/>
      <c r="I147" s="57"/>
      <c r="J147" s="23"/>
      <c r="K147" s="23"/>
      <c r="L147" s="23"/>
    </row>
    <row r="148" spans="1:13" x14ac:dyDescent="0.3">
      <c r="A148" s="23"/>
      <c r="B148" s="24"/>
      <c r="C148" s="24"/>
      <c r="D148" s="26" t="s">
        <v>1427</v>
      </c>
      <c r="E148" s="57"/>
      <c r="F148" s="57"/>
      <c r="G148" s="57"/>
      <c r="H148" s="57"/>
      <c r="I148" s="57"/>
      <c r="J148" s="23"/>
      <c r="K148" s="23"/>
      <c r="L148" s="23"/>
    </row>
    <row r="149" spans="1:13" x14ac:dyDescent="0.3">
      <c r="A149" s="23"/>
      <c r="B149" s="24"/>
      <c r="C149" s="24"/>
      <c r="D149" s="26" t="s">
        <v>1428</v>
      </c>
      <c r="E149" s="57"/>
      <c r="F149" s="57"/>
      <c r="G149" s="57"/>
      <c r="H149" s="57"/>
      <c r="I149" s="57"/>
      <c r="J149" s="23"/>
      <c r="K149" s="23"/>
      <c r="L149" s="23"/>
    </row>
    <row r="150" spans="1:13" x14ac:dyDescent="0.3">
      <c r="A150" s="23"/>
      <c r="B150" s="24"/>
      <c r="C150" s="24"/>
      <c r="D150" s="26" t="s">
        <v>1429</v>
      </c>
      <c r="E150" s="57"/>
      <c r="F150" s="57"/>
      <c r="G150" s="57"/>
      <c r="H150" s="57"/>
      <c r="I150" s="57"/>
      <c r="J150" s="23"/>
      <c r="K150" s="23"/>
      <c r="L150" s="23"/>
    </row>
    <row r="151" spans="1:13" x14ac:dyDescent="0.3">
      <c r="A151" s="23"/>
      <c r="B151" s="24"/>
      <c r="C151" s="24"/>
      <c r="D151" s="26" t="s">
        <v>1430</v>
      </c>
      <c r="E151" s="57"/>
      <c r="F151" s="57"/>
      <c r="G151" s="57"/>
      <c r="H151" s="57"/>
      <c r="I151" s="57"/>
      <c r="J151" s="23"/>
      <c r="K151" s="23"/>
      <c r="L151" s="23"/>
    </row>
    <row r="152" spans="1:13" x14ac:dyDescent="0.3">
      <c r="A152" s="23"/>
      <c r="B152" s="24"/>
      <c r="C152" s="24"/>
      <c r="D152" s="26" t="s">
        <v>1431</v>
      </c>
      <c r="E152" s="57"/>
      <c r="F152" s="57"/>
      <c r="G152" s="57"/>
      <c r="H152" s="57"/>
      <c r="I152" s="57"/>
      <c r="J152" s="23"/>
      <c r="K152" s="23"/>
      <c r="L152" s="23"/>
    </row>
    <row r="153" spans="1:13" x14ac:dyDescent="0.3">
      <c r="A153" s="23"/>
      <c r="B153" s="24"/>
      <c r="C153" s="24"/>
      <c r="D153" s="26" t="s">
        <v>1432</v>
      </c>
      <c r="E153" s="57"/>
      <c r="F153" s="57"/>
      <c r="G153" s="57"/>
      <c r="H153" s="57"/>
      <c r="I153" s="57"/>
      <c r="J153" s="23"/>
      <c r="K153" s="23"/>
      <c r="L153" s="23"/>
    </row>
    <row r="154" spans="1:13" x14ac:dyDescent="0.3">
      <c r="A154" s="23"/>
      <c r="B154" s="24"/>
      <c r="C154" s="24"/>
      <c r="D154" s="26" t="s">
        <v>1433</v>
      </c>
      <c r="E154" s="57"/>
      <c r="F154" s="57"/>
      <c r="G154" s="57"/>
      <c r="H154" s="57"/>
      <c r="I154" s="57"/>
      <c r="J154" s="23"/>
      <c r="K154" s="23"/>
      <c r="L154" s="23"/>
    </row>
    <row r="155" spans="1:13" x14ac:dyDescent="0.3">
      <c r="A155" s="23"/>
      <c r="B155" s="24"/>
      <c r="C155" s="24"/>
      <c r="D155" s="26" t="s">
        <v>1434</v>
      </c>
      <c r="E155" s="57"/>
      <c r="F155" s="57"/>
      <c r="G155" s="57"/>
      <c r="H155" s="57"/>
      <c r="I155" s="57"/>
      <c r="J155" s="23"/>
      <c r="K155" s="23"/>
      <c r="L155" s="23"/>
    </row>
    <row r="156" spans="1:13" x14ac:dyDescent="0.3">
      <c r="A156" s="23"/>
      <c r="B156" s="24"/>
      <c r="C156" s="24"/>
      <c r="D156" s="26" t="s">
        <v>1435</v>
      </c>
      <c r="E156" s="57"/>
      <c r="F156" s="57"/>
      <c r="G156" s="57"/>
      <c r="H156" s="57"/>
      <c r="I156" s="57"/>
      <c r="J156" s="23"/>
      <c r="K156" s="23"/>
      <c r="L156" s="23"/>
    </row>
    <row r="157" spans="1:13" x14ac:dyDescent="0.3">
      <c r="A157" s="23"/>
      <c r="B157" s="24"/>
      <c r="C157" s="24"/>
      <c r="D157" s="26"/>
      <c r="E157" s="57"/>
      <c r="F157" s="57"/>
      <c r="G157" s="57"/>
      <c r="H157" s="57"/>
      <c r="I157" s="57"/>
      <c r="J157" s="23"/>
      <c r="K157" s="23"/>
      <c r="L157" s="23"/>
    </row>
    <row r="158" spans="1:13" x14ac:dyDescent="0.3">
      <c r="A158" s="4" t="s">
        <v>1513</v>
      </c>
      <c r="B158" s="4" t="s">
        <v>1911</v>
      </c>
      <c r="C158" s="4" t="s">
        <v>1514</v>
      </c>
      <c r="D158" s="106" t="s">
        <v>1514</v>
      </c>
      <c r="E158" s="41">
        <f>E143</f>
        <v>0</v>
      </c>
      <c r="F158" s="41">
        <f t="shared" ref="F158:I158" si="2">F143</f>
        <v>0</v>
      </c>
      <c r="G158" s="96">
        <f t="shared" si="2"/>
        <v>2400000</v>
      </c>
      <c r="H158" s="41">
        <f t="shared" si="2"/>
        <v>0</v>
      </c>
      <c r="I158" s="41">
        <f t="shared" si="2"/>
        <v>0</v>
      </c>
      <c r="J158" s="176">
        <v>0</v>
      </c>
      <c r="K158" s="176">
        <v>0</v>
      </c>
      <c r="L158" s="176">
        <v>0</v>
      </c>
    </row>
    <row r="159" spans="1:13" s="33" customFormat="1" x14ac:dyDescent="0.3">
      <c r="A159" s="67"/>
      <c r="B159" s="122"/>
      <c r="C159" s="122"/>
      <c r="D159" s="53"/>
      <c r="E159" s="103"/>
      <c r="F159" s="103"/>
      <c r="G159" s="103"/>
      <c r="H159" s="103"/>
      <c r="I159" s="103"/>
      <c r="J159" s="67"/>
      <c r="K159" s="67"/>
      <c r="L159" s="67"/>
      <c r="M159" s="155"/>
    </row>
    <row r="160" spans="1:13" s="33" customFormat="1" x14ac:dyDescent="0.3">
      <c r="A160" s="67"/>
      <c r="B160" s="122"/>
      <c r="C160" s="122"/>
      <c r="D160" s="53"/>
      <c r="E160" s="103"/>
      <c r="F160" s="103"/>
      <c r="G160" s="103"/>
      <c r="H160" s="103"/>
      <c r="I160" s="103"/>
      <c r="J160" s="67"/>
      <c r="K160" s="67"/>
      <c r="L160" s="67"/>
      <c r="M160" s="155"/>
    </row>
    <row r="161" spans="1:13" s="33" customFormat="1" x14ac:dyDescent="0.3">
      <c r="A161" s="67"/>
      <c r="B161" s="122"/>
      <c r="C161" s="122"/>
      <c r="D161" s="53"/>
      <c r="E161" s="103"/>
      <c r="F161" s="103"/>
      <c r="G161" s="103"/>
      <c r="H161" s="103"/>
      <c r="I161" s="103"/>
      <c r="J161" s="67"/>
      <c r="K161" s="67"/>
      <c r="L161" s="67"/>
      <c r="M161" s="155">
        <v>92</v>
      </c>
    </row>
    <row r="162" spans="1:13" s="33" customFormat="1" x14ac:dyDescent="0.3">
      <c r="A162" s="67"/>
      <c r="B162" s="122"/>
      <c r="C162" s="122"/>
      <c r="D162" s="53"/>
      <c r="E162" s="103"/>
      <c r="F162" s="103"/>
      <c r="G162" s="103"/>
      <c r="H162" s="103"/>
      <c r="I162" s="103"/>
      <c r="J162" s="67"/>
      <c r="K162" s="67"/>
      <c r="L162" s="67"/>
      <c r="M162" s="155"/>
    </row>
    <row r="163" spans="1:13" s="33" customFormat="1" x14ac:dyDescent="0.3">
      <c r="A163" s="67"/>
      <c r="B163" s="122"/>
      <c r="C163" s="122"/>
      <c r="D163" s="53"/>
      <c r="E163" s="103"/>
      <c r="F163" s="103"/>
      <c r="G163" s="103"/>
      <c r="H163" s="103"/>
      <c r="I163" s="103"/>
      <c r="J163" s="67"/>
      <c r="K163" s="67"/>
      <c r="L163" s="67"/>
      <c r="M163" s="155"/>
    </row>
    <row r="164" spans="1:13" x14ac:dyDescent="0.3">
      <c r="A164" s="7" t="s">
        <v>2036</v>
      </c>
    </row>
    <row r="165" spans="1:13" x14ac:dyDescent="0.3">
      <c r="A165" s="7" t="s">
        <v>863</v>
      </c>
    </row>
    <row r="166" spans="1:13" x14ac:dyDescent="0.3">
      <c r="A166" s="7" t="s">
        <v>864</v>
      </c>
      <c r="E166" s="3"/>
      <c r="F166" s="3"/>
      <c r="G166" s="3"/>
    </row>
    <row r="167" spans="1:13" x14ac:dyDescent="0.3">
      <c r="A167" s="7" t="s">
        <v>983</v>
      </c>
      <c r="E167" s="3"/>
      <c r="F167" s="3"/>
      <c r="G167" s="3"/>
    </row>
    <row r="168" spans="1:13" x14ac:dyDescent="0.3">
      <c r="A168" s="8" t="s">
        <v>5</v>
      </c>
      <c r="B168" s="8" t="s">
        <v>6</v>
      </c>
      <c r="C168" s="8" t="s">
        <v>7</v>
      </c>
      <c r="D168" s="9" t="s">
        <v>8</v>
      </c>
      <c r="E168" s="181" t="s">
        <v>21</v>
      </c>
      <c r="F168" s="182"/>
      <c r="G168" s="182"/>
      <c r="H168" s="182"/>
      <c r="I168" s="183"/>
      <c r="J168" s="10" t="s">
        <v>9</v>
      </c>
      <c r="K168" s="8" t="s">
        <v>10</v>
      </c>
      <c r="L168" s="8" t="s">
        <v>11</v>
      </c>
    </row>
    <row r="169" spans="1:13" x14ac:dyDescent="0.3">
      <c r="A169" s="11"/>
      <c r="B169" s="12"/>
      <c r="C169" s="12"/>
      <c r="D169" s="11" t="s">
        <v>12</v>
      </c>
      <c r="E169" s="13">
        <v>2561</v>
      </c>
      <c r="F169" s="13">
        <v>2562</v>
      </c>
      <c r="G169" s="13">
        <v>2563</v>
      </c>
      <c r="H169" s="13">
        <v>2564</v>
      </c>
      <c r="I169" s="13">
        <v>2565</v>
      </c>
      <c r="J169" s="11" t="s">
        <v>13</v>
      </c>
      <c r="K169" s="11" t="s">
        <v>14</v>
      </c>
      <c r="L169" s="11" t="s">
        <v>15</v>
      </c>
    </row>
    <row r="170" spans="1:13" x14ac:dyDescent="0.3">
      <c r="A170" s="14"/>
      <c r="B170" s="15"/>
      <c r="C170" s="15"/>
      <c r="D170" s="15"/>
      <c r="E170" s="16" t="s">
        <v>16</v>
      </c>
      <c r="F170" s="16" t="s">
        <v>16</v>
      </c>
      <c r="G170" s="16" t="s">
        <v>16</v>
      </c>
      <c r="H170" s="16" t="s">
        <v>16</v>
      </c>
      <c r="I170" s="16" t="s">
        <v>16</v>
      </c>
      <c r="J170" s="14"/>
      <c r="K170" s="14"/>
      <c r="L170" s="14" t="s">
        <v>17</v>
      </c>
    </row>
    <row r="171" spans="1:13" x14ac:dyDescent="0.3">
      <c r="A171" s="17">
        <v>1</v>
      </c>
      <c r="B171" s="18" t="s">
        <v>1294</v>
      </c>
      <c r="C171" s="18" t="s">
        <v>1295</v>
      </c>
      <c r="D171" s="18" t="s">
        <v>1296</v>
      </c>
      <c r="E171" s="21">
        <v>0</v>
      </c>
      <c r="F171" s="38">
        <v>1008400</v>
      </c>
      <c r="G171" s="21">
        <v>0</v>
      </c>
      <c r="H171" s="21">
        <v>0</v>
      </c>
      <c r="I171" s="21">
        <v>0</v>
      </c>
      <c r="J171" s="18" t="s">
        <v>34</v>
      </c>
      <c r="K171" s="18" t="s">
        <v>1314</v>
      </c>
      <c r="L171" s="17" t="s">
        <v>1274</v>
      </c>
    </row>
    <row r="172" spans="1:13" x14ac:dyDescent="0.3">
      <c r="A172" s="23"/>
      <c r="B172" s="24" t="s">
        <v>1297</v>
      </c>
      <c r="C172" s="24" t="s">
        <v>1298</v>
      </c>
      <c r="D172" s="24" t="s">
        <v>1299</v>
      </c>
      <c r="E172" s="27"/>
      <c r="F172" s="27"/>
      <c r="G172" s="27"/>
      <c r="H172" s="27"/>
      <c r="I172" s="27"/>
      <c r="J172" s="24" t="s">
        <v>1315</v>
      </c>
      <c r="K172" s="24" t="s">
        <v>1316</v>
      </c>
      <c r="L172" s="23" t="s">
        <v>1275</v>
      </c>
    </row>
    <row r="173" spans="1:13" x14ac:dyDescent="0.3">
      <c r="A173" s="23"/>
      <c r="B173" s="24" t="s">
        <v>1300</v>
      </c>
      <c r="C173" s="24" t="s">
        <v>1301</v>
      </c>
      <c r="D173" s="24" t="s">
        <v>1302</v>
      </c>
      <c r="E173" s="27"/>
      <c r="F173" s="27"/>
      <c r="G173" s="27"/>
      <c r="H173" s="27"/>
      <c r="I173" s="27"/>
      <c r="J173" s="24" t="s">
        <v>1317</v>
      </c>
      <c r="K173" s="24" t="s">
        <v>1318</v>
      </c>
      <c r="L173" s="23" t="s">
        <v>1277</v>
      </c>
    </row>
    <row r="174" spans="1:13" x14ac:dyDescent="0.3">
      <c r="A174" s="23"/>
      <c r="B174" s="24"/>
      <c r="C174" s="24" t="s">
        <v>1111</v>
      </c>
      <c r="D174" s="24" t="s">
        <v>1303</v>
      </c>
      <c r="E174" s="27"/>
      <c r="F174" s="27"/>
      <c r="G174" s="27"/>
      <c r="H174" s="27"/>
      <c r="I174" s="27"/>
      <c r="J174" s="24" t="s">
        <v>39</v>
      </c>
      <c r="K174" s="24"/>
      <c r="L174" s="23"/>
    </row>
    <row r="175" spans="1:13" x14ac:dyDescent="0.3">
      <c r="A175" s="23"/>
      <c r="B175" s="24"/>
      <c r="C175" s="24"/>
      <c r="D175" s="24" t="s">
        <v>1304</v>
      </c>
      <c r="E175" s="27"/>
      <c r="F175" s="27"/>
      <c r="G175" s="27"/>
      <c r="H175" s="27"/>
      <c r="I175" s="27"/>
      <c r="J175" s="24"/>
      <c r="K175" s="24"/>
      <c r="L175" s="23"/>
    </row>
    <row r="176" spans="1:13" x14ac:dyDescent="0.3">
      <c r="A176" s="23"/>
      <c r="B176" s="24"/>
      <c r="C176" s="24"/>
      <c r="D176" s="24" t="s">
        <v>1305</v>
      </c>
      <c r="E176" s="27"/>
      <c r="F176" s="27"/>
      <c r="G176" s="27"/>
      <c r="H176" s="27"/>
      <c r="I176" s="27"/>
      <c r="J176" s="24"/>
      <c r="K176" s="24"/>
      <c r="L176" s="23"/>
    </row>
    <row r="177" spans="1:13" x14ac:dyDescent="0.3">
      <c r="A177" s="23"/>
      <c r="B177" s="24"/>
      <c r="C177" s="24"/>
      <c r="D177" s="24" t="s">
        <v>1306</v>
      </c>
      <c r="E177" s="27"/>
      <c r="F177" s="27"/>
      <c r="G177" s="27"/>
      <c r="H177" s="27"/>
      <c r="I177" s="27"/>
      <c r="J177" s="24"/>
      <c r="K177" s="24"/>
      <c r="L177" s="24"/>
    </row>
    <row r="178" spans="1:13" x14ac:dyDescent="0.3">
      <c r="A178" s="23"/>
      <c r="B178" s="24"/>
      <c r="C178" s="24"/>
      <c r="D178" s="24" t="s">
        <v>1307</v>
      </c>
      <c r="E178" s="27"/>
      <c r="F178" s="27"/>
      <c r="G178" s="27"/>
      <c r="H178" s="27"/>
      <c r="I178" s="27"/>
      <c r="J178" s="24"/>
      <c r="K178" s="24"/>
      <c r="L178" s="24"/>
    </row>
    <row r="179" spans="1:13" x14ac:dyDescent="0.3">
      <c r="A179" s="23"/>
      <c r="B179" s="24"/>
      <c r="C179" s="24"/>
      <c r="D179" s="24" t="s">
        <v>1308</v>
      </c>
      <c r="E179" s="27"/>
      <c r="F179" s="27"/>
      <c r="G179" s="27"/>
      <c r="H179" s="27"/>
      <c r="I179" s="27"/>
      <c r="J179" s="24"/>
      <c r="K179" s="24"/>
      <c r="L179" s="24"/>
    </row>
    <row r="180" spans="1:13" x14ac:dyDescent="0.3">
      <c r="A180" s="23"/>
      <c r="B180" s="24"/>
      <c r="C180" s="24"/>
      <c r="D180" s="24" t="s">
        <v>1309</v>
      </c>
      <c r="E180" s="27"/>
      <c r="F180" s="27"/>
      <c r="G180" s="27"/>
      <c r="H180" s="27"/>
      <c r="I180" s="27"/>
      <c r="J180" s="24"/>
      <c r="K180" s="24"/>
      <c r="L180" s="24"/>
    </row>
    <row r="181" spans="1:13" x14ac:dyDescent="0.3">
      <c r="A181" s="23"/>
      <c r="B181" s="24"/>
      <c r="C181" s="24"/>
      <c r="D181" s="24" t="s">
        <v>1310</v>
      </c>
      <c r="E181" s="27"/>
      <c r="F181" s="27"/>
      <c r="G181" s="27"/>
      <c r="H181" s="27"/>
      <c r="I181" s="27"/>
      <c r="J181" s="24"/>
      <c r="K181" s="24"/>
      <c r="L181" s="24"/>
    </row>
    <row r="182" spans="1:13" x14ac:dyDescent="0.3">
      <c r="A182" s="23"/>
      <c r="B182" s="24"/>
      <c r="C182" s="24"/>
      <c r="D182" s="24" t="s">
        <v>1311</v>
      </c>
      <c r="E182" s="27"/>
      <c r="F182" s="27"/>
      <c r="G182" s="27"/>
      <c r="H182" s="27"/>
      <c r="I182" s="27"/>
      <c r="J182" s="24"/>
      <c r="K182" s="24"/>
      <c r="L182" s="24"/>
    </row>
    <row r="183" spans="1:13" x14ac:dyDescent="0.3">
      <c r="A183" s="23"/>
      <c r="B183" s="24"/>
      <c r="C183" s="24"/>
      <c r="D183" s="24" t="s">
        <v>1312</v>
      </c>
      <c r="E183" s="27"/>
      <c r="F183" s="27"/>
      <c r="G183" s="27"/>
      <c r="H183" s="27"/>
      <c r="I183" s="27"/>
      <c r="J183" s="24"/>
      <c r="K183" s="24"/>
      <c r="L183" s="24"/>
    </row>
    <row r="184" spans="1:13" x14ac:dyDescent="0.3">
      <c r="A184" s="28"/>
      <c r="B184" s="29"/>
      <c r="C184" s="29"/>
      <c r="D184" s="29" t="s">
        <v>1313</v>
      </c>
      <c r="E184" s="32"/>
      <c r="F184" s="32"/>
      <c r="G184" s="32"/>
      <c r="H184" s="32"/>
      <c r="I184" s="32"/>
      <c r="J184" s="29"/>
      <c r="K184" s="29"/>
      <c r="L184" s="29"/>
    </row>
    <row r="185" spans="1:13" s="33" customFormat="1" x14ac:dyDescent="0.3">
      <c r="A185" s="5"/>
      <c r="E185" s="34"/>
      <c r="F185" s="34"/>
      <c r="G185" s="34"/>
      <c r="H185" s="34"/>
      <c r="I185" s="34"/>
      <c r="M185" s="155"/>
    </row>
    <row r="186" spans="1:13" s="33" customFormat="1" x14ac:dyDescent="0.3">
      <c r="A186" s="5"/>
      <c r="E186" s="34"/>
      <c r="F186" s="34"/>
      <c r="G186" s="34"/>
      <c r="H186" s="34"/>
      <c r="I186" s="34"/>
      <c r="M186" s="155"/>
    </row>
    <row r="187" spans="1:13" s="33" customFormat="1" x14ac:dyDescent="0.3">
      <c r="A187" s="5"/>
      <c r="E187" s="34"/>
      <c r="F187" s="34"/>
      <c r="G187" s="34"/>
      <c r="H187" s="34"/>
      <c r="I187" s="34"/>
      <c r="M187" s="155"/>
    </row>
    <row r="188" spans="1:13" s="33" customFormat="1" x14ac:dyDescent="0.3">
      <c r="A188" s="5"/>
      <c r="E188" s="34"/>
      <c r="F188" s="34"/>
      <c r="G188" s="34"/>
      <c r="H188" s="34"/>
      <c r="I188" s="34"/>
      <c r="M188" s="155">
        <v>93</v>
      </c>
    </row>
    <row r="189" spans="1:13" s="33" customFormat="1" x14ac:dyDescent="0.3">
      <c r="A189" s="5"/>
      <c r="E189" s="34"/>
      <c r="F189" s="34"/>
      <c r="G189" s="34"/>
      <c r="H189" s="34"/>
      <c r="I189" s="34"/>
      <c r="M189" s="155"/>
    </row>
    <row r="190" spans="1:13" s="33" customFormat="1" x14ac:dyDescent="0.3">
      <c r="A190" s="5"/>
      <c r="E190" s="34"/>
      <c r="F190" s="34"/>
      <c r="G190" s="34"/>
      <c r="H190" s="34"/>
      <c r="I190" s="34"/>
      <c r="M190" s="155"/>
    </row>
    <row r="191" spans="1:13" s="33" customFormat="1" x14ac:dyDescent="0.3">
      <c r="A191" s="8" t="s">
        <v>5</v>
      </c>
      <c r="B191" s="8" t="s">
        <v>6</v>
      </c>
      <c r="C191" s="8" t="s">
        <v>7</v>
      </c>
      <c r="D191" s="9" t="s">
        <v>8</v>
      </c>
      <c r="E191" s="181" t="s">
        <v>21</v>
      </c>
      <c r="F191" s="182"/>
      <c r="G191" s="182"/>
      <c r="H191" s="182"/>
      <c r="I191" s="183"/>
      <c r="J191" s="10" t="s">
        <v>9</v>
      </c>
      <c r="K191" s="8" t="s">
        <v>10</v>
      </c>
      <c r="L191" s="8" t="s">
        <v>11</v>
      </c>
      <c r="M191" s="155"/>
    </row>
    <row r="192" spans="1:13" s="33" customFormat="1" x14ac:dyDescent="0.3">
      <c r="A192" s="11"/>
      <c r="B192" s="12"/>
      <c r="C192" s="12"/>
      <c r="D192" s="11" t="s">
        <v>12</v>
      </c>
      <c r="E192" s="13">
        <v>2561</v>
      </c>
      <c r="F192" s="13">
        <v>2562</v>
      </c>
      <c r="G192" s="13">
        <v>2563</v>
      </c>
      <c r="H192" s="13">
        <v>2564</v>
      </c>
      <c r="I192" s="13">
        <v>2565</v>
      </c>
      <c r="J192" s="11" t="s">
        <v>13</v>
      </c>
      <c r="K192" s="11" t="s">
        <v>14</v>
      </c>
      <c r="L192" s="11" t="s">
        <v>15</v>
      </c>
      <c r="M192" s="155"/>
    </row>
    <row r="193" spans="1:13" s="33" customFormat="1" x14ac:dyDescent="0.3">
      <c r="A193" s="14"/>
      <c r="B193" s="15"/>
      <c r="C193" s="15"/>
      <c r="D193" s="15"/>
      <c r="E193" s="16" t="s">
        <v>16</v>
      </c>
      <c r="F193" s="16" t="s">
        <v>16</v>
      </c>
      <c r="G193" s="16" t="s">
        <v>16</v>
      </c>
      <c r="H193" s="16" t="s">
        <v>16</v>
      </c>
      <c r="I193" s="16" t="s">
        <v>16</v>
      </c>
      <c r="J193" s="14"/>
      <c r="K193" s="14"/>
      <c r="L193" s="14" t="s">
        <v>17</v>
      </c>
      <c r="M193" s="155"/>
    </row>
    <row r="194" spans="1:13" x14ac:dyDescent="0.3">
      <c r="A194" s="23">
        <v>2</v>
      </c>
      <c r="B194" s="24" t="s">
        <v>1319</v>
      </c>
      <c r="C194" s="24" t="s">
        <v>1295</v>
      </c>
      <c r="D194" s="24" t="s">
        <v>1320</v>
      </c>
      <c r="E194" s="27">
        <v>0</v>
      </c>
      <c r="F194" s="27">
        <v>461650</v>
      </c>
      <c r="G194" s="27">
        <v>0</v>
      </c>
      <c r="H194" s="27">
        <v>0</v>
      </c>
      <c r="I194" s="27">
        <v>0</v>
      </c>
      <c r="J194" s="24" t="s">
        <v>34</v>
      </c>
      <c r="K194" s="24" t="s">
        <v>1314</v>
      </c>
      <c r="L194" s="23" t="s">
        <v>1274</v>
      </c>
    </row>
    <row r="195" spans="1:13" x14ac:dyDescent="0.3">
      <c r="A195" s="23"/>
      <c r="B195" s="24" t="s">
        <v>1105</v>
      </c>
      <c r="C195" s="24" t="s">
        <v>1298</v>
      </c>
      <c r="D195" s="24" t="s">
        <v>1321</v>
      </c>
      <c r="E195" s="27"/>
      <c r="F195" s="27"/>
      <c r="G195" s="27"/>
      <c r="H195" s="27"/>
      <c r="I195" s="27"/>
      <c r="J195" s="24" t="s">
        <v>1315</v>
      </c>
      <c r="K195" s="24" t="s">
        <v>1316</v>
      </c>
      <c r="L195" s="23" t="s">
        <v>1275</v>
      </c>
    </row>
    <row r="196" spans="1:13" x14ac:dyDescent="0.3">
      <c r="A196" s="23"/>
      <c r="B196" s="24" t="s">
        <v>1322</v>
      </c>
      <c r="C196" s="24" t="s">
        <v>1301</v>
      </c>
      <c r="D196" s="24" t="s">
        <v>1323</v>
      </c>
      <c r="E196" s="27"/>
      <c r="F196" s="27"/>
      <c r="G196" s="27"/>
      <c r="H196" s="27"/>
      <c r="I196" s="27"/>
      <c r="J196" s="24" t="s">
        <v>1317</v>
      </c>
      <c r="K196" s="24" t="s">
        <v>1318</v>
      </c>
      <c r="L196" s="23" t="s">
        <v>1277</v>
      </c>
    </row>
    <row r="197" spans="1:13" x14ac:dyDescent="0.3">
      <c r="A197" s="23"/>
      <c r="B197" s="24"/>
      <c r="C197" s="24" t="s">
        <v>1111</v>
      </c>
      <c r="D197" s="24" t="s">
        <v>1324</v>
      </c>
      <c r="E197" s="27"/>
      <c r="F197" s="27"/>
      <c r="G197" s="27"/>
      <c r="H197" s="27"/>
      <c r="I197" s="27"/>
      <c r="J197" s="24" t="s">
        <v>39</v>
      </c>
      <c r="K197" s="24"/>
      <c r="L197" s="23"/>
    </row>
    <row r="198" spans="1:13" x14ac:dyDescent="0.3">
      <c r="A198" s="23"/>
      <c r="B198" s="24"/>
      <c r="C198" s="24"/>
      <c r="D198" s="24" t="s">
        <v>1325</v>
      </c>
      <c r="E198" s="27"/>
      <c r="F198" s="27"/>
      <c r="G198" s="27"/>
      <c r="H198" s="27"/>
      <c r="I198" s="27"/>
      <c r="J198" s="24"/>
      <c r="K198" s="24"/>
      <c r="L198" s="23"/>
    </row>
    <row r="199" spans="1:13" x14ac:dyDescent="0.3">
      <c r="A199" s="23"/>
      <c r="B199" s="24"/>
      <c r="C199" s="24"/>
      <c r="D199" s="24" t="s">
        <v>1326</v>
      </c>
      <c r="E199" s="27"/>
      <c r="F199" s="27"/>
      <c r="G199" s="27"/>
      <c r="H199" s="27"/>
      <c r="I199" s="27"/>
      <c r="J199" s="24"/>
      <c r="K199" s="24"/>
      <c r="L199" s="24"/>
    </row>
    <row r="200" spans="1:13" x14ac:dyDescent="0.3">
      <c r="A200" s="23"/>
      <c r="B200" s="24"/>
      <c r="C200" s="24"/>
      <c r="D200" s="24" t="s">
        <v>1323</v>
      </c>
      <c r="E200" s="27"/>
      <c r="F200" s="27"/>
      <c r="G200" s="27"/>
      <c r="H200" s="27"/>
      <c r="I200" s="27"/>
      <c r="J200" s="24"/>
      <c r="K200" s="24"/>
      <c r="L200" s="24"/>
    </row>
    <row r="201" spans="1:13" x14ac:dyDescent="0.3">
      <c r="A201" s="23"/>
      <c r="B201" s="24"/>
      <c r="C201" s="24"/>
      <c r="D201" s="24" t="s">
        <v>1327</v>
      </c>
      <c r="E201" s="27"/>
      <c r="F201" s="27"/>
      <c r="G201" s="27"/>
      <c r="H201" s="27"/>
      <c r="I201" s="27"/>
      <c r="J201" s="24"/>
      <c r="K201" s="24"/>
      <c r="L201" s="24"/>
    </row>
    <row r="202" spans="1:13" x14ac:dyDescent="0.3">
      <c r="A202" s="23"/>
      <c r="B202" s="24"/>
      <c r="C202" s="24"/>
      <c r="D202" s="24" t="s">
        <v>1328</v>
      </c>
      <c r="E202" s="27"/>
      <c r="F202" s="27"/>
      <c r="G202" s="27"/>
      <c r="H202" s="27"/>
      <c r="I202" s="27"/>
      <c r="J202" s="24"/>
      <c r="K202" s="24"/>
      <c r="L202" s="24"/>
    </row>
    <row r="203" spans="1:13" x14ac:dyDescent="0.3">
      <c r="A203" s="23"/>
      <c r="B203" s="24"/>
      <c r="C203" s="24"/>
      <c r="D203" s="24" t="s">
        <v>1329</v>
      </c>
      <c r="E203" s="27"/>
      <c r="F203" s="27"/>
      <c r="G203" s="27"/>
      <c r="H203" s="27"/>
      <c r="I203" s="27"/>
      <c r="J203" s="24"/>
      <c r="K203" s="24"/>
      <c r="L203" s="24"/>
    </row>
    <row r="204" spans="1:13" x14ac:dyDescent="0.3">
      <c r="A204" s="23"/>
      <c r="B204" s="24"/>
      <c r="C204" s="24"/>
      <c r="D204" s="24" t="s">
        <v>1330</v>
      </c>
      <c r="E204" s="27"/>
      <c r="F204" s="27"/>
      <c r="G204" s="27"/>
      <c r="H204" s="27"/>
      <c r="I204" s="27"/>
      <c r="J204" s="24"/>
      <c r="K204" s="24"/>
      <c r="L204" s="24"/>
    </row>
    <row r="205" spans="1:13" x14ac:dyDescent="0.3">
      <c r="A205" s="23"/>
      <c r="B205" s="24"/>
      <c r="C205" s="24"/>
      <c r="D205" s="24" t="s">
        <v>1331</v>
      </c>
      <c r="E205" s="27"/>
      <c r="F205" s="27"/>
      <c r="G205" s="27"/>
      <c r="H205" s="27"/>
      <c r="I205" s="27"/>
      <c r="J205" s="24"/>
      <c r="K205" s="24"/>
      <c r="L205" s="24"/>
    </row>
    <row r="206" spans="1:13" x14ac:dyDescent="0.3">
      <c r="A206" s="23"/>
      <c r="B206" s="24"/>
      <c r="C206" s="24"/>
      <c r="D206" s="24" t="s">
        <v>1332</v>
      </c>
      <c r="E206" s="27"/>
      <c r="F206" s="27"/>
      <c r="G206" s="27"/>
      <c r="H206" s="27"/>
      <c r="I206" s="27"/>
      <c r="J206" s="24"/>
      <c r="K206" s="24"/>
      <c r="L206" s="24"/>
    </row>
    <row r="207" spans="1:13" x14ac:dyDescent="0.3">
      <c r="A207" s="23"/>
      <c r="B207" s="24"/>
      <c r="C207" s="24"/>
      <c r="D207" s="24" t="s">
        <v>1333</v>
      </c>
      <c r="E207" s="27"/>
      <c r="F207" s="27"/>
      <c r="G207" s="27"/>
      <c r="H207" s="27"/>
      <c r="I207" s="27"/>
      <c r="J207" s="24"/>
      <c r="K207" s="24"/>
      <c r="L207" s="24"/>
    </row>
    <row r="208" spans="1:13" x14ac:dyDescent="0.3">
      <c r="A208" s="23"/>
      <c r="B208" s="24"/>
      <c r="C208" s="24"/>
      <c r="D208" s="24" t="s">
        <v>1334</v>
      </c>
      <c r="E208" s="27"/>
      <c r="F208" s="27"/>
      <c r="G208" s="27"/>
      <c r="H208" s="27"/>
      <c r="I208" s="27"/>
      <c r="J208" s="24"/>
      <c r="K208" s="24"/>
      <c r="L208" s="24"/>
    </row>
    <row r="209" spans="1:13" x14ac:dyDescent="0.3">
      <c r="A209" s="23"/>
      <c r="B209" s="24"/>
      <c r="C209" s="24"/>
      <c r="D209" s="24" t="s">
        <v>1335</v>
      </c>
      <c r="E209" s="27"/>
      <c r="F209" s="27"/>
      <c r="G209" s="27"/>
      <c r="H209" s="27"/>
      <c r="I209" s="27"/>
      <c r="J209" s="24"/>
      <c r="K209" s="24"/>
      <c r="L209" s="24"/>
    </row>
    <row r="210" spans="1:13" x14ac:dyDescent="0.3">
      <c r="A210" s="23"/>
      <c r="B210" s="24"/>
      <c r="C210" s="24"/>
      <c r="D210" s="40" t="s">
        <v>1336</v>
      </c>
      <c r="E210" s="27"/>
      <c r="F210" s="27"/>
      <c r="G210" s="27"/>
      <c r="H210" s="27"/>
      <c r="I210" s="27"/>
      <c r="J210" s="24"/>
      <c r="K210" s="24"/>
      <c r="L210" s="24"/>
    </row>
    <row r="211" spans="1:13" x14ac:dyDescent="0.3">
      <c r="A211" s="23"/>
      <c r="B211" s="24"/>
      <c r="C211" s="24"/>
      <c r="D211" s="24" t="s">
        <v>1337</v>
      </c>
      <c r="E211" s="27"/>
      <c r="F211" s="27"/>
      <c r="G211" s="27"/>
      <c r="H211" s="27"/>
      <c r="I211" s="27"/>
      <c r="J211" s="24"/>
      <c r="K211" s="24"/>
      <c r="L211" s="24"/>
    </row>
    <row r="212" spans="1:13" x14ac:dyDescent="0.3">
      <c r="A212" s="28"/>
      <c r="B212" s="29"/>
      <c r="C212" s="29"/>
      <c r="D212" s="29" t="s">
        <v>1604</v>
      </c>
      <c r="E212" s="32"/>
      <c r="F212" s="32"/>
      <c r="G212" s="32"/>
      <c r="H212" s="32"/>
      <c r="I212" s="32"/>
      <c r="J212" s="29"/>
      <c r="K212" s="29"/>
      <c r="L212" s="29"/>
    </row>
    <row r="213" spans="1:13" s="33" customFormat="1" x14ac:dyDescent="0.3">
      <c r="A213" s="5"/>
      <c r="E213" s="34"/>
      <c r="F213" s="34"/>
      <c r="G213" s="34"/>
      <c r="H213" s="34"/>
      <c r="I213" s="34"/>
      <c r="M213" s="155"/>
    </row>
    <row r="214" spans="1:13" s="33" customFormat="1" x14ac:dyDescent="0.3">
      <c r="A214" s="5"/>
      <c r="E214" s="34"/>
      <c r="F214" s="34"/>
      <c r="G214" s="34"/>
      <c r="H214" s="34"/>
      <c r="I214" s="34"/>
      <c r="M214" s="155"/>
    </row>
    <row r="215" spans="1:13" s="33" customFormat="1" x14ac:dyDescent="0.3">
      <c r="A215" s="5"/>
      <c r="E215" s="34"/>
      <c r="F215" s="34"/>
      <c r="G215" s="34"/>
      <c r="H215" s="34"/>
      <c r="I215" s="34"/>
      <c r="M215" s="155">
        <v>94</v>
      </c>
    </row>
    <row r="216" spans="1:13" s="33" customFormat="1" x14ac:dyDescent="0.3">
      <c r="A216" s="5"/>
      <c r="E216" s="34"/>
      <c r="F216" s="34"/>
      <c r="G216" s="34"/>
      <c r="H216" s="34"/>
      <c r="I216" s="34"/>
      <c r="M216" s="155"/>
    </row>
    <row r="217" spans="1:13" x14ac:dyDescent="0.3">
      <c r="A217" s="8" t="s">
        <v>5</v>
      </c>
      <c r="B217" s="8" t="s">
        <v>6</v>
      </c>
      <c r="C217" s="8" t="s">
        <v>7</v>
      </c>
      <c r="D217" s="8" t="s">
        <v>8</v>
      </c>
      <c r="E217" s="181" t="s">
        <v>21</v>
      </c>
      <c r="F217" s="182"/>
      <c r="G217" s="182"/>
      <c r="H217" s="182"/>
      <c r="I217" s="183"/>
      <c r="J217" s="8" t="s">
        <v>9</v>
      </c>
      <c r="K217" s="8" t="s">
        <v>10</v>
      </c>
      <c r="L217" s="8" t="s">
        <v>11</v>
      </c>
    </row>
    <row r="218" spans="1:13" x14ac:dyDescent="0.3">
      <c r="A218" s="11"/>
      <c r="B218" s="12"/>
      <c r="C218" s="12"/>
      <c r="D218" s="11" t="s">
        <v>12</v>
      </c>
      <c r="E218" s="43">
        <v>2561</v>
      </c>
      <c r="F218" s="43">
        <v>2562</v>
      </c>
      <c r="G218" s="43">
        <v>2563</v>
      </c>
      <c r="H218" s="43">
        <v>2564</v>
      </c>
      <c r="I218" s="43">
        <v>2565</v>
      </c>
      <c r="J218" s="11" t="s">
        <v>13</v>
      </c>
      <c r="K218" s="11" t="s">
        <v>14</v>
      </c>
      <c r="L218" s="11" t="s">
        <v>15</v>
      </c>
    </row>
    <row r="219" spans="1:13" x14ac:dyDescent="0.3">
      <c r="A219" s="14"/>
      <c r="B219" s="15"/>
      <c r="C219" s="15"/>
      <c r="D219" s="15"/>
      <c r="E219" s="16" t="s">
        <v>16</v>
      </c>
      <c r="F219" s="16" t="s">
        <v>16</v>
      </c>
      <c r="G219" s="16" t="s">
        <v>16</v>
      </c>
      <c r="H219" s="16" t="s">
        <v>16</v>
      </c>
      <c r="I219" s="16" t="s">
        <v>16</v>
      </c>
      <c r="J219" s="14"/>
      <c r="K219" s="14"/>
      <c r="L219" s="14" t="s">
        <v>17</v>
      </c>
    </row>
    <row r="220" spans="1:13" x14ac:dyDescent="0.3">
      <c r="A220" s="23"/>
      <c r="B220" s="24"/>
      <c r="C220" s="24"/>
      <c r="D220" s="24" t="s">
        <v>1605</v>
      </c>
      <c r="E220" s="21"/>
      <c r="F220" s="21"/>
      <c r="G220" s="21"/>
      <c r="H220" s="21"/>
      <c r="I220" s="21"/>
      <c r="J220" s="18"/>
      <c r="K220" s="18"/>
      <c r="L220" s="18"/>
    </row>
    <row r="221" spans="1:13" x14ac:dyDescent="0.3">
      <c r="A221" s="23"/>
      <c r="B221" s="24"/>
      <c r="C221" s="24"/>
      <c r="D221" s="24" t="s">
        <v>1338</v>
      </c>
      <c r="E221" s="27"/>
      <c r="F221" s="27"/>
      <c r="G221" s="27"/>
      <c r="H221" s="27"/>
      <c r="I221" s="27"/>
      <c r="J221" s="24"/>
      <c r="K221" s="24"/>
      <c r="L221" s="24"/>
    </row>
    <row r="222" spans="1:13" x14ac:dyDescent="0.3">
      <c r="A222" s="23"/>
      <c r="B222" s="24"/>
      <c r="C222" s="24"/>
      <c r="D222" s="24" t="s">
        <v>1339</v>
      </c>
      <c r="E222" s="27"/>
      <c r="F222" s="27"/>
      <c r="G222" s="27"/>
      <c r="H222" s="27"/>
      <c r="I222" s="27"/>
      <c r="J222" s="24"/>
      <c r="K222" s="24"/>
      <c r="L222" s="24"/>
    </row>
    <row r="223" spans="1:13" x14ac:dyDescent="0.3">
      <c r="A223" s="23"/>
      <c r="B223" s="24"/>
      <c r="C223" s="24"/>
      <c r="D223" s="24" t="s">
        <v>1340</v>
      </c>
      <c r="E223" s="27"/>
      <c r="F223" s="27"/>
      <c r="G223" s="27"/>
      <c r="H223" s="27"/>
      <c r="I223" s="27"/>
      <c r="J223" s="24"/>
      <c r="K223" s="24"/>
      <c r="L223" s="24"/>
    </row>
    <row r="224" spans="1:13" x14ac:dyDescent="0.3">
      <c r="A224" s="23"/>
      <c r="B224" s="24"/>
      <c r="C224" s="24"/>
      <c r="D224" s="24" t="s">
        <v>1341</v>
      </c>
      <c r="E224" s="27"/>
      <c r="F224" s="27"/>
      <c r="G224" s="27"/>
      <c r="H224" s="27"/>
      <c r="I224" s="27"/>
      <c r="J224" s="24"/>
      <c r="K224" s="24"/>
      <c r="L224" s="24"/>
    </row>
    <row r="225" spans="1:13" x14ac:dyDescent="0.3">
      <c r="A225" s="23"/>
      <c r="B225" s="24"/>
      <c r="C225" s="24"/>
      <c r="D225" s="24" t="s">
        <v>1342</v>
      </c>
      <c r="E225" s="27"/>
      <c r="F225" s="27"/>
      <c r="G225" s="27"/>
      <c r="H225" s="27"/>
      <c r="I225" s="27"/>
      <c r="J225" s="24"/>
      <c r="K225" s="24"/>
      <c r="L225" s="24"/>
    </row>
    <row r="226" spans="1:13" x14ac:dyDescent="0.3">
      <c r="A226" s="23"/>
      <c r="B226" s="24"/>
      <c r="C226" s="24"/>
      <c r="D226" s="24" t="s">
        <v>1343</v>
      </c>
      <c r="E226" s="27"/>
      <c r="F226" s="27"/>
      <c r="G226" s="27"/>
      <c r="H226" s="27"/>
      <c r="I226" s="27"/>
      <c r="J226" s="24"/>
      <c r="K226" s="24"/>
      <c r="L226" s="24"/>
    </row>
    <row r="227" spans="1:13" x14ac:dyDescent="0.3">
      <c r="A227" s="23"/>
      <c r="B227" s="24"/>
      <c r="C227" s="24"/>
      <c r="D227" s="24" t="s">
        <v>1344</v>
      </c>
      <c r="E227" s="27"/>
      <c r="F227" s="27"/>
      <c r="G227" s="27"/>
      <c r="H227" s="27"/>
      <c r="I227" s="27"/>
      <c r="J227" s="24"/>
      <c r="K227" s="24"/>
      <c r="L227" s="24"/>
    </row>
    <row r="228" spans="1:13" x14ac:dyDescent="0.3">
      <c r="A228" s="23"/>
      <c r="B228" s="24"/>
      <c r="C228" s="24"/>
      <c r="D228" s="24" t="s">
        <v>1345</v>
      </c>
      <c r="E228" s="27"/>
      <c r="F228" s="27"/>
      <c r="G228" s="27"/>
      <c r="H228" s="27"/>
      <c r="I228" s="27"/>
      <c r="J228" s="24"/>
      <c r="K228" s="24"/>
      <c r="L228" s="24"/>
    </row>
    <row r="229" spans="1:13" x14ac:dyDescent="0.3">
      <c r="A229" s="23"/>
      <c r="B229" s="24"/>
      <c r="C229" s="24"/>
      <c r="D229" s="24" t="s">
        <v>1346</v>
      </c>
      <c r="E229" s="27"/>
      <c r="F229" s="27"/>
      <c r="G229" s="27"/>
      <c r="H229" s="27"/>
      <c r="I229" s="27"/>
      <c r="J229" s="24"/>
      <c r="K229" s="24"/>
      <c r="L229" s="24"/>
    </row>
    <row r="230" spans="1:13" x14ac:dyDescent="0.3">
      <c r="A230" s="23"/>
      <c r="B230" s="24"/>
      <c r="C230" s="24"/>
      <c r="D230" s="24" t="s">
        <v>1347</v>
      </c>
      <c r="E230" s="27"/>
      <c r="F230" s="27"/>
      <c r="G230" s="27"/>
      <c r="H230" s="27"/>
      <c r="I230" s="27"/>
      <c r="J230" s="24"/>
      <c r="K230" s="24"/>
      <c r="L230" s="24"/>
    </row>
    <row r="231" spans="1:13" x14ac:dyDescent="0.3">
      <c r="A231" s="23"/>
      <c r="B231" s="24"/>
      <c r="C231" s="24"/>
      <c r="D231" s="24" t="s">
        <v>1348</v>
      </c>
      <c r="E231" s="27"/>
      <c r="F231" s="27"/>
      <c r="G231" s="27"/>
      <c r="H231" s="27"/>
      <c r="I231" s="27"/>
      <c r="J231" s="24"/>
      <c r="K231" s="24"/>
      <c r="L231" s="24"/>
    </row>
    <row r="232" spans="1:13" x14ac:dyDescent="0.3">
      <c r="A232" s="23"/>
      <c r="B232" s="24"/>
      <c r="C232" s="24"/>
      <c r="D232" s="24" t="s">
        <v>1349</v>
      </c>
      <c r="E232" s="27"/>
      <c r="F232" s="27"/>
      <c r="G232" s="27"/>
      <c r="H232" s="27"/>
      <c r="I232" s="27"/>
      <c r="J232" s="24"/>
      <c r="K232" s="24"/>
      <c r="L232" s="24"/>
    </row>
    <row r="233" spans="1:13" x14ac:dyDescent="0.3">
      <c r="A233" s="23"/>
      <c r="B233" s="24"/>
      <c r="C233" s="24"/>
      <c r="D233" s="24" t="s">
        <v>1350</v>
      </c>
      <c r="E233" s="27"/>
      <c r="F233" s="27"/>
      <c r="G233" s="27"/>
      <c r="H233" s="27"/>
      <c r="I233" s="27"/>
      <c r="J233" s="24"/>
      <c r="K233" s="24"/>
      <c r="L233" s="24"/>
    </row>
    <row r="234" spans="1:13" x14ac:dyDescent="0.3">
      <c r="A234" s="23"/>
      <c r="B234" s="24"/>
      <c r="C234" s="24"/>
      <c r="D234" s="24" t="s">
        <v>1351</v>
      </c>
      <c r="E234" s="27"/>
      <c r="F234" s="27"/>
      <c r="G234" s="27"/>
      <c r="H234" s="27"/>
      <c r="I234" s="27"/>
      <c r="J234" s="24"/>
      <c r="K234" s="24"/>
      <c r="L234" s="24"/>
    </row>
    <row r="235" spans="1:13" x14ac:dyDescent="0.3">
      <c r="A235" s="23"/>
      <c r="B235" s="24"/>
      <c r="C235" s="24"/>
      <c r="D235" s="24" t="s">
        <v>1352</v>
      </c>
      <c r="E235" s="27"/>
      <c r="F235" s="27"/>
      <c r="G235" s="27"/>
      <c r="H235" s="27"/>
      <c r="I235" s="27"/>
      <c r="J235" s="24"/>
      <c r="K235" s="24"/>
      <c r="L235" s="24"/>
    </row>
    <row r="236" spans="1:13" x14ac:dyDescent="0.3">
      <c r="A236" s="23"/>
      <c r="B236" s="24"/>
      <c r="C236" s="24"/>
      <c r="D236" s="24" t="s">
        <v>1353</v>
      </c>
      <c r="E236" s="27"/>
      <c r="F236" s="27"/>
      <c r="G236" s="27"/>
      <c r="H236" s="27"/>
      <c r="I236" s="27"/>
      <c r="J236" s="24"/>
      <c r="K236" s="24"/>
      <c r="L236" s="24"/>
    </row>
    <row r="237" spans="1:13" x14ac:dyDescent="0.3">
      <c r="A237" s="23"/>
      <c r="B237" s="24"/>
      <c r="C237" s="24"/>
      <c r="D237" s="24" t="s">
        <v>1354</v>
      </c>
      <c r="E237" s="27"/>
      <c r="F237" s="27"/>
      <c r="G237" s="27"/>
      <c r="H237" s="27"/>
      <c r="I237" s="27"/>
      <c r="J237" s="24"/>
      <c r="K237" s="24"/>
      <c r="L237" s="24"/>
    </row>
    <row r="238" spans="1:13" x14ac:dyDescent="0.3">
      <c r="A238" s="28"/>
      <c r="B238" s="29"/>
      <c r="C238" s="29"/>
      <c r="D238" s="29" t="s">
        <v>1355</v>
      </c>
      <c r="E238" s="32"/>
      <c r="F238" s="32"/>
      <c r="G238" s="32"/>
      <c r="H238" s="32"/>
      <c r="I238" s="32"/>
      <c r="J238" s="29"/>
      <c r="K238" s="29"/>
      <c r="L238" s="29"/>
    </row>
    <row r="239" spans="1:13" s="33" customFormat="1" x14ac:dyDescent="0.3">
      <c r="A239" s="5"/>
      <c r="E239" s="34"/>
      <c r="F239" s="34"/>
      <c r="G239" s="34"/>
      <c r="H239" s="34"/>
      <c r="I239" s="34"/>
      <c r="M239" s="155"/>
    </row>
    <row r="240" spans="1:13" s="33" customFormat="1" x14ac:dyDescent="0.3">
      <c r="A240" s="5"/>
      <c r="E240" s="34"/>
      <c r="F240" s="34"/>
      <c r="G240" s="34"/>
      <c r="H240" s="34"/>
      <c r="I240" s="34"/>
      <c r="M240" s="155"/>
    </row>
    <row r="241" spans="1:13" s="33" customFormat="1" x14ac:dyDescent="0.3">
      <c r="A241" s="5"/>
      <c r="E241" s="34"/>
      <c r="F241" s="34"/>
      <c r="G241" s="34"/>
      <c r="H241" s="34"/>
      <c r="I241" s="34"/>
      <c r="M241" s="155"/>
    </row>
    <row r="242" spans="1:13" s="33" customFormat="1" x14ac:dyDescent="0.3">
      <c r="A242" s="5"/>
      <c r="E242" s="34"/>
      <c r="F242" s="34"/>
      <c r="G242" s="34"/>
      <c r="H242" s="34"/>
      <c r="I242" s="34"/>
      <c r="M242" s="155">
        <v>95</v>
      </c>
    </row>
    <row r="243" spans="1:13" s="33" customFormat="1" x14ac:dyDescent="0.3">
      <c r="A243" s="5"/>
      <c r="E243" s="34"/>
      <c r="F243" s="34"/>
      <c r="G243" s="34"/>
      <c r="H243" s="34"/>
      <c r="I243" s="34"/>
      <c r="M243" s="155"/>
    </row>
    <row r="244" spans="1:13" x14ac:dyDescent="0.3">
      <c r="A244" s="8" t="s">
        <v>5</v>
      </c>
      <c r="B244" s="8" t="s">
        <v>6</v>
      </c>
      <c r="C244" s="8" t="s">
        <v>7</v>
      </c>
      <c r="D244" s="8" t="s">
        <v>8</v>
      </c>
      <c r="E244" s="181" t="s">
        <v>21</v>
      </c>
      <c r="F244" s="182"/>
      <c r="G244" s="182"/>
      <c r="H244" s="182"/>
      <c r="I244" s="183"/>
      <c r="J244" s="8" t="s">
        <v>9</v>
      </c>
      <c r="K244" s="8" t="s">
        <v>10</v>
      </c>
      <c r="L244" s="8" t="s">
        <v>11</v>
      </c>
    </row>
    <row r="245" spans="1:13" x14ac:dyDescent="0.3">
      <c r="A245" s="11"/>
      <c r="B245" s="12"/>
      <c r="C245" s="12"/>
      <c r="D245" s="11" t="s">
        <v>12</v>
      </c>
      <c r="E245" s="43">
        <v>2561</v>
      </c>
      <c r="F245" s="43">
        <v>2562</v>
      </c>
      <c r="G245" s="43">
        <v>2563</v>
      </c>
      <c r="H245" s="43">
        <v>2564</v>
      </c>
      <c r="I245" s="43">
        <v>2565</v>
      </c>
      <c r="J245" s="11" t="s">
        <v>13</v>
      </c>
      <c r="K245" s="11" t="s">
        <v>14</v>
      </c>
      <c r="L245" s="11" t="s">
        <v>15</v>
      </c>
    </row>
    <row r="246" spans="1:13" x14ac:dyDescent="0.3">
      <c r="A246" s="14"/>
      <c r="B246" s="15"/>
      <c r="C246" s="15"/>
      <c r="D246" s="15"/>
      <c r="E246" s="16" t="s">
        <v>16</v>
      </c>
      <c r="F246" s="16" t="s">
        <v>16</v>
      </c>
      <c r="G246" s="16" t="s">
        <v>16</v>
      </c>
      <c r="H246" s="16" t="s">
        <v>16</v>
      </c>
      <c r="I246" s="16" t="s">
        <v>16</v>
      </c>
      <c r="J246" s="14"/>
      <c r="K246" s="14"/>
      <c r="L246" s="14" t="s">
        <v>17</v>
      </c>
    </row>
    <row r="247" spans="1:13" x14ac:dyDescent="0.3">
      <c r="A247" s="23"/>
      <c r="B247" s="24"/>
      <c r="C247" s="24"/>
      <c r="D247" s="40" t="s">
        <v>1356</v>
      </c>
      <c r="E247" s="21"/>
      <c r="F247" s="21"/>
      <c r="G247" s="21"/>
      <c r="H247" s="21"/>
      <c r="I247" s="21"/>
      <c r="J247" s="18"/>
      <c r="K247" s="18"/>
      <c r="L247" s="18"/>
    </row>
    <row r="248" spans="1:13" x14ac:dyDescent="0.3">
      <c r="A248" s="23"/>
      <c r="B248" s="24"/>
      <c r="C248" s="24"/>
      <c r="D248" s="24" t="s">
        <v>1357</v>
      </c>
      <c r="E248" s="27"/>
      <c r="F248" s="27"/>
      <c r="G248" s="27"/>
      <c r="H248" s="27"/>
      <c r="I248" s="27"/>
      <c r="J248" s="24"/>
      <c r="K248" s="24"/>
      <c r="L248" s="24"/>
    </row>
    <row r="249" spans="1:13" x14ac:dyDescent="0.3">
      <c r="A249" s="23"/>
      <c r="B249" s="24"/>
      <c r="C249" s="24"/>
      <c r="D249" s="24" t="s">
        <v>1358</v>
      </c>
      <c r="E249" s="27"/>
      <c r="F249" s="27"/>
      <c r="G249" s="27"/>
      <c r="H249" s="27"/>
      <c r="I249" s="27"/>
      <c r="J249" s="24"/>
      <c r="K249" s="24"/>
      <c r="L249" s="24"/>
    </row>
    <row r="250" spans="1:13" x14ac:dyDescent="0.3">
      <c r="A250" s="23"/>
      <c r="B250" s="24"/>
      <c r="C250" s="24"/>
      <c r="D250" s="24" t="s">
        <v>1359</v>
      </c>
      <c r="E250" s="27"/>
      <c r="F250" s="27"/>
      <c r="G250" s="27"/>
      <c r="H250" s="27"/>
      <c r="I250" s="27"/>
      <c r="J250" s="24"/>
      <c r="K250" s="24"/>
      <c r="L250" s="24"/>
    </row>
    <row r="251" spans="1:13" x14ac:dyDescent="0.3">
      <c r="A251" s="23"/>
      <c r="B251" s="24"/>
      <c r="C251" s="24"/>
      <c r="D251" s="24" t="s">
        <v>1360</v>
      </c>
      <c r="E251" s="27"/>
      <c r="F251" s="27"/>
      <c r="G251" s="27"/>
      <c r="H251" s="27"/>
      <c r="I251" s="27"/>
      <c r="J251" s="24"/>
      <c r="K251" s="24"/>
      <c r="L251" s="24"/>
    </row>
    <row r="252" spans="1:13" x14ac:dyDescent="0.3">
      <c r="A252" s="23"/>
      <c r="B252" s="24"/>
      <c r="C252" s="24"/>
      <c r="D252" s="24" t="s">
        <v>1361</v>
      </c>
      <c r="E252" s="27"/>
      <c r="F252" s="27"/>
      <c r="G252" s="27"/>
      <c r="H252" s="27"/>
      <c r="I252" s="27"/>
      <c r="J252" s="24"/>
      <c r="K252" s="24"/>
      <c r="L252" s="24"/>
    </row>
    <row r="253" spans="1:13" x14ac:dyDescent="0.3">
      <c r="A253" s="23"/>
      <c r="B253" s="24"/>
      <c r="C253" s="24"/>
      <c r="D253" s="24" t="s">
        <v>1362</v>
      </c>
      <c r="E253" s="27"/>
      <c r="F253" s="27"/>
      <c r="G253" s="27"/>
      <c r="H253" s="27"/>
      <c r="I253" s="27"/>
      <c r="J253" s="24"/>
      <c r="K253" s="24"/>
      <c r="L253" s="24"/>
    </row>
    <row r="254" spans="1:13" x14ac:dyDescent="0.3">
      <c r="A254" s="23"/>
      <c r="B254" s="24"/>
      <c r="C254" s="24"/>
      <c r="D254" s="24" t="s">
        <v>1363</v>
      </c>
      <c r="E254" s="27"/>
      <c r="F254" s="27"/>
      <c r="G254" s="27"/>
      <c r="H254" s="27"/>
      <c r="I254" s="27"/>
      <c r="J254" s="24"/>
      <c r="K254" s="24"/>
      <c r="L254" s="24"/>
    </row>
    <row r="255" spans="1:13" x14ac:dyDescent="0.3">
      <c r="A255" s="23"/>
      <c r="B255" s="24"/>
      <c r="C255" s="24"/>
      <c r="D255" s="24" t="s">
        <v>1364</v>
      </c>
      <c r="E255" s="27"/>
      <c r="F255" s="27"/>
      <c r="G255" s="27"/>
      <c r="H255" s="27"/>
      <c r="I255" s="27"/>
      <c r="J255" s="24"/>
      <c r="K255" s="24"/>
      <c r="L255" s="24"/>
    </row>
    <row r="256" spans="1:13" x14ac:dyDescent="0.3">
      <c r="A256" s="23"/>
      <c r="B256" s="24"/>
      <c r="C256" s="24"/>
      <c r="D256" s="24" t="s">
        <v>1365</v>
      </c>
      <c r="E256" s="27"/>
      <c r="F256" s="27"/>
      <c r="G256" s="27"/>
      <c r="H256" s="27"/>
      <c r="I256" s="27"/>
      <c r="J256" s="24"/>
      <c r="K256" s="24"/>
      <c r="L256" s="24"/>
    </row>
    <row r="257" spans="1:13" x14ac:dyDescent="0.3">
      <c r="A257" s="23"/>
      <c r="B257" s="24"/>
      <c r="C257" s="24"/>
      <c r="D257" s="24" t="s">
        <v>1366</v>
      </c>
      <c r="E257" s="27"/>
      <c r="F257" s="27"/>
      <c r="G257" s="27"/>
      <c r="H257" s="27"/>
      <c r="I257" s="27"/>
      <c r="J257" s="24"/>
      <c r="K257" s="24"/>
      <c r="L257" s="24"/>
    </row>
    <row r="258" spans="1:13" x14ac:dyDescent="0.3">
      <c r="A258" s="28"/>
      <c r="B258" s="29"/>
      <c r="C258" s="29"/>
      <c r="D258" s="29" t="s">
        <v>1367</v>
      </c>
      <c r="E258" s="32"/>
      <c r="F258" s="32"/>
      <c r="G258" s="32"/>
      <c r="H258" s="32"/>
      <c r="I258" s="32"/>
      <c r="J258" s="29"/>
      <c r="K258" s="29"/>
      <c r="L258" s="29"/>
    </row>
    <row r="259" spans="1:13" x14ac:dyDescent="0.3">
      <c r="A259" s="4" t="s">
        <v>1513</v>
      </c>
      <c r="B259" s="4" t="s">
        <v>1606</v>
      </c>
      <c r="C259" s="4" t="s">
        <v>1514</v>
      </c>
      <c r="D259" s="4" t="s">
        <v>1514</v>
      </c>
      <c r="E259" s="44">
        <f>E171+E194</f>
        <v>0</v>
      </c>
      <c r="F259" s="44">
        <f t="shared" ref="F259:I259" si="3">F171+F194</f>
        <v>1470050</v>
      </c>
      <c r="G259" s="44">
        <f t="shared" si="3"/>
        <v>0</v>
      </c>
      <c r="H259" s="44">
        <f t="shared" si="3"/>
        <v>0</v>
      </c>
      <c r="I259" s="44">
        <f t="shared" si="3"/>
        <v>0</v>
      </c>
      <c r="J259" s="4" t="s">
        <v>1514</v>
      </c>
      <c r="K259" s="4" t="s">
        <v>1514</v>
      </c>
      <c r="L259" s="4" t="s">
        <v>1514</v>
      </c>
    </row>
    <row r="269" spans="1:13" x14ac:dyDescent="0.3">
      <c r="M269" s="154">
        <v>96</v>
      </c>
    </row>
  </sheetData>
  <mergeCells count="14">
    <mergeCell ref="E244:I244"/>
    <mergeCell ref="E168:I168"/>
    <mergeCell ref="E28:I28"/>
    <mergeCell ref="E86:I86"/>
    <mergeCell ref="E55:I55"/>
    <mergeCell ref="E109:I109"/>
    <mergeCell ref="A3:L3"/>
    <mergeCell ref="A4:L4"/>
    <mergeCell ref="A6:L6"/>
    <mergeCell ref="E11:I11"/>
    <mergeCell ref="E217:I217"/>
    <mergeCell ref="A5:L5"/>
    <mergeCell ref="E191:I191"/>
    <mergeCell ref="E140:I140"/>
  </mergeCells>
  <pageMargins left="0.16" right="0.17" top="0.74803149606299213" bottom="0.4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4"/>
  <sheetViews>
    <sheetView tabSelected="1" topLeftCell="A336" workbookViewId="0">
      <selection activeCell="A4" sqref="A4:K4"/>
    </sheetView>
  </sheetViews>
  <sheetFormatPr defaultRowHeight="18.75" x14ac:dyDescent="0.3"/>
  <cols>
    <col min="1" max="1" width="4.125" style="1" customWidth="1"/>
    <col min="2" max="2" width="16.125" style="2" customWidth="1"/>
    <col min="3" max="3" width="14" style="2" customWidth="1"/>
    <col min="4" max="4" width="14.125" style="2" customWidth="1"/>
    <col min="5" max="5" width="19.625" style="2" customWidth="1"/>
    <col min="6" max="6" width="10.125" style="2" customWidth="1"/>
    <col min="7" max="8" width="11.875" style="2" bestFit="1" customWidth="1"/>
    <col min="9" max="9" width="9.375" style="2" customWidth="1"/>
    <col min="10" max="10" width="8.625" style="2" customWidth="1"/>
    <col min="11" max="11" width="11.5" style="2" customWidth="1"/>
    <col min="12" max="12" width="3.375" style="154" customWidth="1"/>
    <col min="13" max="16384" width="9" style="2"/>
  </cols>
  <sheetData>
    <row r="1" spans="1:11" x14ac:dyDescent="0.3">
      <c r="K1" s="4" t="s">
        <v>1628</v>
      </c>
    </row>
    <row r="2" spans="1:11" ht="20.25" x14ac:dyDescent="0.3">
      <c r="A2" s="178" t="s">
        <v>1607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20.25" x14ac:dyDescent="0.3">
      <c r="A3" s="178" t="s">
        <v>1627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20.25" x14ac:dyDescent="0.3">
      <c r="A4" s="188" t="s">
        <v>1608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x14ac:dyDescent="0.3">
      <c r="A6" s="8" t="s">
        <v>5</v>
      </c>
      <c r="B6" s="8" t="s">
        <v>1609</v>
      </c>
      <c r="C6" s="8" t="s">
        <v>1610</v>
      </c>
      <c r="D6" s="8" t="s">
        <v>1611</v>
      </c>
      <c r="E6" s="8" t="s">
        <v>8</v>
      </c>
      <c r="F6" s="185" t="s">
        <v>1612</v>
      </c>
      <c r="G6" s="186"/>
      <c r="H6" s="186"/>
      <c r="I6" s="186"/>
      <c r="J6" s="187"/>
      <c r="K6" s="8" t="s">
        <v>11</v>
      </c>
    </row>
    <row r="7" spans="1:11" x14ac:dyDescent="0.3">
      <c r="A7" s="11"/>
      <c r="B7" s="11"/>
      <c r="C7" s="11"/>
      <c r="D7" s="11"/>
      <c r="E7" s="11" t="s">
        <v>1613</v>
      </c>
      <c r="F7" s="8">
        <v>2561</v>
      </c>
      <c r="G7" s="8">
        <v>2562</v>
      </c>
      <c r="H7" s="8">
        <v>2563</v>
      </c>
      <c r="I7" s="9">
        <v>2564</v>
      </c>
      <c r="J7" s="9">
        <v>2565</v>
      </c>
      <c r="K7" s="11" t="s">
        <v>1614</v>
      </c>
    </row>
    <row r="8" spans="1:11" x14ac:dyDescent="0.3">
      <c r="A8" s="14"/>
      <c r="B8" s="14"/>
      <c r="C8" s="14"/>
      <c r="D8" s="14"/>
      <c r="E8" s="14"/>
      <c r="F8" s="14" t="s">
        <v>16</v>
      </c>
      <c r="G8" s="14" t="s">
        <v>16</v>
      </c>
      <c r="H8" s="14" t="s">
        <v>16</v>
      </c>
      <c r="I8" s="14" t="s">
        <v>16</v>
      </c>
      <c r="J8" s="113" t="s">
        <v>16</v>
      </c>
      <c r="K8" s="14"/>
    </row>
    <row r="9" spans="1:11" x14ac:dyDescent="0.3">
      <c r="A9" s="17">
        <v>1</v>
      </c>
      <c r="B9" s="18" t="s">
        <v>1714</v>
      </c>
      <c r="C9" s="18" t="s">
        <v>1715</v>
      </c>
      <c r="D9" s="18" t="s">
        <v>1716</v>
      </c>
      <c r="E9" s="18" t="s">
        <v>1718</v>
      </c>
      <c r="F9" s="129">
        <v>0</v>
      </c>
      <c r="G9" s="129">
        <v>0</v>
      </c>
      <c r="H9" s="129">
        <v>0</v>
      </c>
      <c r="I9" s="21">
        <v>15000</v>
      </c>
      <c r="J9" s="129">
        <v>0</v>
      </c>
      <c r="K9" s="18" t="s">
        <v>769</v>
      </c>
    </row>
    <row r="10" spans="1:11" x14ac:dyDescent="0.3">
      <c r="A10" s="23"/>
      <c r="B10" s="24"/>
      <c r="C10" s="24" t="s">
        <v>1717</v>
      </c>
      <c r="D10" s="24"/>
      <c r="E10" s="24" t="s">
        <v>1719</v>
      </c>
      <c r="F10" s="24"/>
      <c r="G10" s="24"/>
      <c r="H10" s="24"/>
      <c r="I10" s="24"/>
      <c r="J10" s="24"/>
      <c r="K10" s="24"/>
    </row>
    <row r="11" spans="1:11" x14ac:dyDescent="0.3">
      <c r="A11" s="23"/>
      <c r="B11" s="24"/>
      <c r="C11" s="24"/>
      <c r="D11" s="24"/>
      <c r="E11" s="24" t="s">
        <v>1720</v>
      </c>
      <c r="F11" s="24"/>
      <c r="G11" s="24"/>
      <c r="H11" s="24"/>
      <c r="I11" s="24"/>
      <c r="J11" s="24"/>
      <c r="K11" s="24"/>
    </row>
    <row r="12" spans="1:11" x14ac:dyDescent="0.3">
      <c r="A12" s="23"/>
      <c r="B12" s="24"/>
      <c r="C12" s="24"/>
      <c r="D12" s="24"/>
      <c r="E12" s="24" t="s">
        <v>1721</v>
      </c>
      <c r="F12" s="24"/>
      <c r="G12" s="24"/>
      <c r="H12" s="24"/>
      <c r="I12" s="24"/>
      <c r="J12" s="24"/>
      <c r="K12" s="24"/>
    </row>
    <row r="13" spans="1:11" x14ac:dyDescent="0.3">
      <c r="A13" s="28"/>
      <c r="B13" s="24"/>
      <c r="C13" s="24"/>
      <c r="D13" s="24"/>
      <c r="E13" s="24" t="s">
        <v>1722</v>
      </c>
      <c r="F13" s="24"/>
      <c r="G13" s="24"/>
      <c r="H13" s="24"/>
      <c r="I13" s="24"/>
      <c r="J13" s="24"/>
      <c r="K13" s="24"/>
    </row>
    <row r="14" spans="1:11" x14ac:dyDescent="0.3">
      <c r="A14" s="17">
        <v>2</v>
      </c>
      <c r="B14" s="18" t="s">
        <v>1723</v>
      </c>
      <c r="C14" s="18" t="s">
        <v>1715</v>
      </c>
      <c r="D14" s="18" t="s">
        <v>1724</v>
      </c>
      <c r="E14" s="18" t="s">
        <v>1726</v>
      </c>
      <c r="F14" s="38">
        <v>0</v>
      </c>
      <c r="G14" s="38">
        <v>2600000</v>
      </c>
      <c r="H14" s="129">
        <v>0</v>
      </c>
      <c r="I14" s="129">
        <v>0</v>
      </c>
      <c r="J14" s="129">
        <v>0</v>
      </c>
      <c r="K14" s="18" t="s">
        <v>36</v>
      </c>
    </row>
    <row r="15" spans="1:11" x14ac:dyDescent="0.3">
      <c r="A15" s="23"/>
      <c r="B15" s="24"/>
      <c r="C15" s="24" t="s">
        <v>1717</v>
      </c>
      <c r="D15" s="24" t="s">
        <v>1725</v>
      </c>
      <c r="E15" s="24" t="s">
        <v>1727</v>
      </c>
      <c r="F15" s="24"/>
      <c r="G15" s="24"/>
      <c r="H15" s="24"/>
      <c r="I15" s="24"/>
      <c r="J15" s="24"/>
      <c r="K15" s="24"/>
    </row>
    <row r="16" spans="1:11" x14ac:dyDescent="0.3">
      <c r="A16" s="23"/>
      <c r="B16" s="24"/>
      <c r="C16" s="24"/>
      <c r="D16" s="24"/>
      <c r="E16" s="24" t="s">
        <v>1728</v>
      </c>
      <c r="F16" s="24"/>
      <c r="G16" s="24"/>
      <c r="H16" s="24"/>
      <c r="I16" s="24"/>
      <c r="J16" s="24"/>
      <c r="K16" s="24"/>
    </row>
    <row r="17" spans="1:12" x14ac:dyDescent="0.3">
      <c r="A17" s="23"/>
      <c r="B17" s="24"/>
      <c r="C17" s="24"/>
      <c r="D17" s="24"/>
      <c r="E17" s="24" t="s">
        <v>1729</v>
      </c>
      <c r="F17" s="24"/>
      <c r="G17" s="24"/>
      <c r="H17" s="24"/>
      <c r="I17" s="24"/>
      <c r="J17" s="24"/>
      <c r="K17" s="24"/>
    </row>
    <row r="18" spans="1:12" x14ac:dyDescent="0.3">
      <c r="A18" s="23"/>
      <c r="B18" s="24"/>
      <c r="C18" s="24"/>
      <c r="D18" s="24"/>
      <c r="E18" s="24" t="s">
        <v>1730</v>
      </c>
      <c r="F18" s="24"/>
      <c r="G18" s="24"/>
      <c r="H18" s="24"/>
      <c r="I18" s="24"/>
      <c r="J18" s="24"/>
      <c r="K18" s="24"/>
    </row>
    <row r="19" spans="1:12" x14ac:dyDescent="0.3">
      <c r="A19" s="23"/>
      <c r="B19" s="24"/>
      <c r="C19" s="24"/>
      <c r="D19" s="24"/>
      <c r="E19" s="24" t="s">
        <v>1731</v>
      </c>
      <c r="F19" s="24"/>
      <c r="G19" s="24"/>
      <c r="H19" s="24"/>
      <c r="I19" s="24"/>
      <c r="J19" s="24"/>
      <c r="K19" s="24"/>
    </row>
    <row r="20" spans="1:12" x14ac:dyDescent="0.3">
      <c r="A20" s="23"/>
      <c r="B20" s="24"/>
      <c r="C20" s="24"/>
      <c r="D20" s="24"/>
      <c r="E20" s="24" t="s">
        <v>1732</v>
      </c>
      <c r="F20" s="24"/>
      <c r="G20" s="24"/>
      <c r="H20" s="24"/>
      <c r="I20" s="24"/>
      <c r="J20" s="24"/>
      <c r="K20" s="24"/>
    </row>
    <row r="21" spans="1:12" x14ac:dyDescent="0.3">
      <c r="A21" s="28"/>
      <c r="B21" s="29"/>
      <c r="C21" s="29"/>
      <c r="D21" s="29"/>
      <c r="E21" s="29" t="s">
        <v>1733</v>
      </c>
      <c r="F21" s="29"/>
      <c r="G21" s="29"/>
      <c r="H21" s="29"/>
      <c r="I21" s="29"/>
      <c r="J21" s="29"/>
      <c r="K21" s="29"/>
    </row>
    <row r="22" spans="1:12" s="33" customFormat="1" ht="21.75" x14ac:dyDescent="0.5">
      <c r="A22" s="5"/>
      <c r="E22" s="128"/>
      <c r="L22" s="155"/>
    </row>
    <row r="23" spans="1:12" s="33" customFormat="1" ht="21.75" x14ac:dyDescent="0.5">
      <c r="A23" s="5"/>
      <c r="E23" s="128"/>
      <c r="L23" s="155"/>
    </row>
    <row r="24" spans="1:12" s="33" customFormat="1" ht="21.75" x14ac:dyDescent="0.5">
      <c r="A24" s="5"/>
      <c r="E24" s="128"/>
      <c r="L24" s="155"/>
    </row>
    <row r="25" spans="1:12" s="33" customFormat="1" ht="21.75" x14ac:dyDescent="0.5">
      <c r="A25" s="5"/>
      <c r="E25" s="128"/>
      <c r="L25" s="155">
        <v>97</v>
      </c>
    </row>
    <row r="26" spans="1:12" s="33" customFormat="1" ht="21.75" x14ac:dyDescent="0.5">
      <c r="A26" s="5"/>
      <c r="E26" s="128"/>
      <c r="L26" s="155"/>
    </row>
    <row r="27" spans="1:12" x14ac:dyDescent="0.3">
      <c r="A27" s="8" t="s">
        <v>5</v>
      </c>
      <c r="B27" s="8" t="s">
        <v>1609</v>
      </c>
      <c r="C27" s="8" t="s">
        <v>1610</v>
      </c>
      <c r="D27" s="8" t="s">
        <v>1611</v>
      </c>
      <c r="E27" s="8" t="s">
        <v>8</v>
      </c>
      <c r="F27" s="185" t="s">
        <v>1612</v>
      </c>
      <c r="G27" s="186"/>
      <c r="H27" s="186"/>
      <c r="I27" s="186"/>
      <c r="J27" s="187"/>
      <c r="K27" s="8" t="s">
        <v>11</v>
      </c>
    </row>
    <row r="28" spans="1:12" x14ac:dyDescent="0.3">
      <c r="A28" s="11"/>
      <c r="B28" s="11"/>
      <c r="C28" s="11"/>
      <c r="D28" s="11"/>
      <c r="E28" s="11" t="s">
        <v>1613</v>
      </c>
      <c r="F28" s="8">
        <v>2561</v>
      </c>
      <c r="G28" s="8">
        <v>2562</v>
      </c>
      <c r="H28" s="8">
        <v>2563</v>
      </c>
      <c r="I28" s="9">
        <v>2564</v>
      </c>
      <c r="J28" s="9">
        <v>2565</v>
      </c>
      <c r="K28" s="11" t="s">
        <v>1614</v>
      </c>
    </row>
    <row r="29" spans="1:12" x14ac:dyDescent="0.3">
      <c r="A29" s="14"/>
      <c r="B29" s="14"/>
      <c r="C29" s="14"/>
      <c r="D29" s="14"/>
      <c r="E29" s="14"/>
      <c r="F29" s="14" t="s">
        <v>16</v>
      </c>
      <c r="G29" s="14" t="s">
        <v>16</v>
      </c>
      <c r="H29" s="14" t="s">
        <v>16</v>
      </c>
      <c r="I29" s="14" t="s">
        <v>16</v>
      </c>
      <c r="J29" s="113" t="s">
        <v>16</v>
      </c>
      <c r="K29" s="14"/>
    </row>
    <row r="30" spans="1:12" ht="21.75" x14ac:dyDescent="0.5">
      <c r="A30" s="17">
        <v>3</v>
      </c>
      <c r="B30" s="124" t="s">
        <v>1734</v>
      </c>
      <c r="C30" s="124" t="s">
        <v>1715</v>
      </c>
      <c r="D30" s="124" t="s">
        <v>1735</v>
      </c>
      <c r="E30" s="18" t="s">
        <v>1737</v>
      </c>
      <c r="F30" s="18"/>
      <c r="G30" s="21"/>
      <c r="H30" s="18"/>
      <c r="I30" s="18"/>
      <c r="J30" s="18"/>
      <c r="K30" s="18" t="s">
        <v>1775</v>
      </c>
    </row>
    <row r="31" spans="1:12" ht="21.75" x14ac:dyDescent="0.5">
      <c r="A31" s="23"/>
      <c r="B31" s="125" t="s">
        <v>1736</v>
      </c>
      <c r="C31" s="125" t="s">
        <v>1717</v>
      </c>
      <c r="D31" s="125"/>
      <c r="E31" s="24" t="s">
        <v>1738</v>
      </c>
      <c r="F31" s="24"/>
      <c r="G31" s="27">
        <v>32130</v>
      </c>
      <c r="H31" s="24"/>
      <c r="I31" s="24"/>
      <c r="J31" s="24"/>
      <c r="K31" s="24"/>
    </row>
    <row r="32" spans="1:12" ht="21.75" x14ac:dyDescent="0.5">
      <c r="A32" s="23"/>
      <c r="B32" s="125"/>
      <c r="C32" s="125"/>
      <c r="D32" s="125"/>
      <c r="E32" s="24" t="s">
        <v>1739</v>
      </c>
      <c r="F32" s="24"/>
      <c r="G32" s="27"/>
      <c r="H32" s="24"/>
      <c r="I32" s="24"/>
      <c r="J32" s="24"/>
      <c r="K32" s="24"/>
    </row>
    <row r="33" spans="1:11" x14ac:dyDescent="0.3">
      <c r="A33" s="23"/>
      <c r="B33" s="24"/>
      <c r="C33" s="24"/>
      <c r="D33" s="24"/>
      <c r="E33" s="24" t="s">
        <v>1740</v>
      </c>
      <c r="F33" s="24"/>
      <c r="G33" s="27">
        <v>12690</v>
      </c>
      <c r="H33" s="24"/>
      <c r="I33" s="24"/>
      <c r="J33" s="24"/>
      <c r="K33" s="24"/>
    </row>
    <row r="34" spans="1:11" x14ac:dyDescent="0.3">
      <c r="A34" s="23"/>
      <c r="B34" s="24"/>
      <c r="C34" s="24"/>
      <c r="D34" s="24"/>
      <c r="E34" s="24" t="s">
        <v>1741</v>
      </c>
      <c r="F34" s="24"/>
      <c r="G34" s="27"/>
      <c r="H34" s="24"/>
      <c r="I34" s="24"/>
      <c r="J34" s="24"/>
      <c r="K34" s="24"/>
    </row>
    <row r="35" spans="1:11" x14ac:dyDescent="0.3">
      <c r="A35" s="23"/>
      <c r="B35" s="24"/>
      <c r="C35" s="24"/>
      <c r="D35" s="24"/>
      <c r="E35" s="24" t="s">
        <v>1742</v>
      </c>
      <c r="F35" s="24"/>
      <c r="G35" s="27"/>
      <c r="H35" s="24"/>
      <c r="I35" s="24"/>
      <c r="J35" s="24"/>
      <c r="K35" s="24"/>
    </row>
    <row r="36" spans="1:11" x14ac:dyDescent="0.3">
      <c r="A36" s="23"/>
      <c r="B36" s="24"/>
      <c r="C36" s="24"/>
      <c r="D36" s="24"/>
      <c r="E36" s="24" t="s">
        <v>1743</v>
      </c>
      <c r="F36" s="24"/>
      <c r="G36" s="27"/>
      <c r="H36" s="24"/>
      <c r="I36" s="24"/>
      <c r="J36" s="24"/>
      <c r="K36" s="24"/>
    </row>
    <row r="37" spans="1:11" x14ac:dyDescent="0.3">
      <c r="A37" s="23"/>
      <c r="B37" s="24"/>
      <c r="C37" s="24"/>
      <c r="D37" s="24"/>
      <c r="E37" s="24" t="s">
        <v>1744</v>
      </c>
      <c r="F37" s="24"/>
      <c r="G37" s="27">
        <v>34560</v>
      </c>
      <c r="H37" s="24"/>
      <c r="I37" s="24"/>
      <c r="J37" s="24"/>
      <c r="K37" s="24"/>
    </row>
    <row r="38" spans="1:11" x14ac:dyDescent="0.3">
      <c r="A38" s="23"/>
      <c r="B38" s="24"/>
      <c r="C38" s="24"/>
      <c r="D38" s="24"/>
      <c r="E38" s="24" t="s">
        <v>1745</v>
      </c>
      <c r="F38" s="24"/>
      <c r="G38" s="27"/>
      <c r="H38" s="24"/>
      <c r="I38" s="24"/>
      <c r="J38" s="24"/>
      <c r="K38" s="24"/>
    </row>
    <row r="39" spans="1:11" x14ac:dyDescent="0.3">
      <c r="A39" s="23"/>
      <c r="B39" s="24"/>
      <c r="C39" s="24"/>
      <c r="D39" s="24"/>
      <c r="E39" s="24" t="s">
        <v>1746</v>
      </c>
      <c r="F39" s="24"/>
      <c r="G39" s="27">
        <v>32130</v>
      </c>
      <c r="H39" s="24"/>
      <c r="I39" s="24"/>
      <c r="J39" s="24"/>
      <c r="K39" s="24"/>
    </row>
    <row r="40" spans="1:11" x14ac:dyDescent="0.3">
      <c r="A40" s="23"/>
      <c r="B40" s="24"/>
      <c r="C40" s="24"/>
      <c r="D40" s="24"/>
      <c r="E40" s="24" t="s">
        <v>1747</v>
      </c>
      <c r="F40" s="24"/>
      <c r="G40" s="27"/>
      <c r="H40" s="24"/>
      <c r="I40" s="24"/>
      <c r="J40" s="24"/>
      <c r="K40" s="24"/>
    </row>
    <row r="41" spans="1:11" x14ac:dyDescent="0.3">
      <c r="A41" s="23"/>
      <c r="B41" s="24"/>
      <c r="C41" s="24"/>
      <c r="D41" s="24"/>
      <c r="E41" s="24" t="s">
        <v>1748</v>
      </c>
      <c r="F41" s="24"/>
      <c r="G41" s="27"/>
      <c r="H41" s="24"/>
      <c r="I41" s="24"/>
      <c r="J41" s="24"/>
      <c r="K41" s="24"/>
    </row>
    <row r="42" spans="1:11" x14ac:dyDescent="0.3">
      <c r="A42" s="23"/>
      <c r="B42" s="24"/>
      <c r="C42" s="24"/>
      <c r="D42" s="24"/>
      <c r="E42" s="24" t="s">
        <v>1749</v>
      </c>
      <c r="F42" s="24"/>
      <c r="G42" s="27">
        <v>37260</v>
      </c>
      <c r="H42" s="24"/>
      <c r="I42" s="24"/>
      <c r="J42" s="24"/>
      <c r="K42" s="24"/>
    </row>
    <row r="43" spans="1:11" x14ac:dyDescent="0.3">
      <c r="A43" s="23"/>
      <c r="B43" s="24"/>
      <c r="C43" s="24"/>
      <c r="D43" s="24"/>
      <c r="E43" s="24" t="s">
        <v>1750</v>
      </c>
      <c r="F43" s="24"/>
      <c r="G43" s="24"/>
      <c r="H43" s="24"/>
      <c r="I43" s="24"/>
      <c r="J43" s="24"/>
      <c r="K43" s="24"/>
    </row>
    <row r="44" spans="1:11" x14ac:dyDescent="0.3">
      <c r="A44" s="23"/>
      <c r="B44" s="24"/>
      <c r="C44" s="24"/>
      <c r="D44" s="24"/>
      <c r="E44" s="24" t="s">
        <v>1751</v>
      </c>
      <c r="F44" s="24"/>
      <c r="G44" s="24"/>
      <c r="H44" s="24"/>
      <c r="I44" s="24"/>
      <c r="J44" s="24"/>
      <c r="K44" s="24"/>
    </row>
    <row r="45" spans="1:11" x14ac:dyDescent="0.3">
      <c r="A45" s="23"/>
      <c r="B45" s="24"/>
      <c r="C45" s="24"/>
      <c r="D45" s="24"/>
      <c r="E45" s="24" t="s">
        <v>1752</v>
      </c>
      <c r="F45" s="24"/>
      <c r="G45" s="27">
        <v>37800</v>
      </c>
      <c r="H45" s="24"/>
      <c r="I45" s="24"/>
      <c r="J45" s="24"/>
      <c r="K45" s="24"/>
    </row>
    <row r="46" spans="1:11" x14ac:dyDescent="0.3">
      <c r="A46" s="23"/>
      <c r="B46" s="24"/>
      <c r="C46" s="24"/>
      <c r="D46" s="24"/>
      <c r="E46" s="24" t="s">
        <v>1753</v>
      </c>
      <c r="F46" s="24"/>
      <c r="G46" s="27"/>
      <c r="H46" s="24"/>
      <c r="I46" s="24"/>
      <c r="J46" s="24"/>
      <c r="K46" s="24"/>
    </row>
    <row r="47" spans="1:11" x14ac:dyDescent="0.3">
      <c r="A47" s="23"/>
      <c r="B47" s="24"/>
      <c r="C47" s="24"/>
      <c r="D47" s="24"/>
      <c r="E47" s="24" t="s">
        <v>1754</v>
      </c>
      <c r="F47" s="24"/>
      <c r="G47" s="27"/>
      <c r="H47" s="24"/>
      <c r="I47" s="24"/>
      <c r="J47" s="24"/>
      <c r="K47" s="24"/>
    </row>
    <row r="48" spans="1:11" x14ac:dyDescent="0.3">
      <c r="A48" s="28"/>
      <c r="B48" s="29"/>
      <c r="C48" s="29"/>
      <c r="D48" s="29"/>
      <c r="E48" s="29" t="s">
        <v>1755</v>
      </c>
      <c r="F48" s="29"/>
      <c r="G48" s="32">
        <v>64260</v>
      </c>
      <c r="H48" s="29"/>
      <c r="I48" s="29"/>
      <c r="J48" s="29"/>
      <c r="K48" s="29"/>
    </row>
    <row r="49" spans="1:12" x14ac:dyDescent="0.3">
      <c r="A49" s="5"/>
      <c r="B49" s="33"/>
      <c r="C49" s="33"/>
      <c r="D49" s="33"/>
      <c r="E49" s="33"/>
      <c r="F49" s="33"/>
      <c r="G49" s="34"/>
      <c r="H49" s="33"/>
      <c r="I49" s="33"/>
      <c r="J49" s="33"/>
      <c r="K49" s="33"/>
    </row>
    <row r="50" spans="1:12" x14ac:dyDescent="0.3">
      <c r="A50" s="5"/>
      <c r="B50" s="33"/>
      <c r="C50" s="33"/>
      <c r="D50" s="33"/>
      <c r="E50" s="33"/>
      <c r="F50" s="33"/>
      <c r="G50" s="34"/>
      <c r="H50" s="33"/>
      <c r="I50" s="33"/>
      <c r="J50" s="33"/>
      <c r="K50" s="33"/>
    </row>
    <row r="51" spans="1:12" x14ac:dyDescent="0.3">
      <c r="A51" s="5"/>
      <c r="B51" s="33"/>
      <c r="C51" s="33"/>
      <c r="D51" s="33"/>
      <c r="E51" s="33"/>
      <c r="F51" s="33"/>
      <c r="G51" s="34"/>
      <c r="H51" s="33"/>
      <c r="I51" s="33"/>
      <c r="J51" s="33"/>
      <c r="K51" s="33"/>
      <c r="L51" s="154">
        <v>98</v>
      </c>
    </row>
    <row r="52" spans="1:12" x14ac:dyDescent="0.3">
      <c r="A52" s="5"/>
      <c r="B52" s="33"/>
      <c r="C52" s="33"/>
      <c r="D52" s="33"/>
      <c r="E52" s="33"/>
      <c r="F52" s="33"/>
      <c r="G52" s="34"/>
      <c r="H52" s="33"/>
      <c r="I52" s="33"/>
      <c r="J52" s="33"/>
      <c r="K52" s="33"/>
    </row>
    <row r="53" spans="1:12" x14ac:dyDescent="0.3">
      <c r="A53" s="8" t="s">
        <v>5</v>
      </c>
      <c r="B53" s="8" t="s">
        <v>1609</v>
      </c>
      <c r="C53" s="8" t="s">
        <v>1610</v>
      </c>
      <c r="D53" s="8" t="s">
        <v>1611</v>
      </c>
      <c r="E53" s="8" t="s">
        <v>8</v>
      </c>
      <c r="F53" s="185" t="s">
        <v>1612</v>
      </c>
      <c r="G53" s="186"/>
      <c r="H53" s="186"/>
      <c r="I53" s="186"/>
      <c r="J53" s="187"/>
      <c r="K53" s="8" t="s">
        <v>11</v>
      </c>
    </row>
    <row r="54" spans="1:12" x14ac:dyDescent="0.3">
      <c r="A54" s="11"/>
      <c r="B54" s="11"/>
      <c r="C54" s="11"/>
      <c r="D54" s="11"/>
      <c r="E54" s="11" t="s">
        <v>1613</v>
      </c>
      <c r="F54" s="8">
        <v>2561</v>
      </c>
      <c r="G54" s="8">
        <v>2562</v>
      </c>
      <c r="H54" s="8">
        <v>2563</v>
      </c>
      <c r="I54" s="9">
        <v>2564</v>
      </c>
      <c r="J54" s="9">
        <v>2565</v>
      </c>
      <c r="K54" s="11" t="s">
        <v>1614</v>
      </c>
    </row>
    <row r="55" spans="1:12" x14ac:dyDescent="0.3">
      <c r="A55" s="14"/>
      <c r="B55" s="14"/>
      <c r="C55" s="14"/>
      <c r="D55" s="14"/>
      <c r="E55" s="14"/>
      <c r="F55" s="14" t="s">
        <v>16</v>
      </c>
      <c r="G55" s="14" t="s">
        <v>16</v>
      </c>
      <c r="H55" s="14" t="s">
        <v>16</v>
      </c>
      <c r="I55" s="14" t="s">
        <v>16</v>
      </c>
      <c r="J55" s="113" t="s">
        <v>16</v>
      </c>
      <c r="K55" s="14"/>
    </row>
    <row r="56" spans="1:12" x14ac:dyDescent="0.3">
      <c r="A56" s="23"/>
      <c r="B56" s="24"/>
      <c r="C56" s="24"/>
      <c r="D56" s="24"/>
      <c r="E56" s="24" t="s">
        <v>1756</v>
      </c>
      <c r="F56" s="24"/>
      <c r="G56" s="27"/>
      <c r="H56" s="24"/>
      <c r="I56" s="24"/>
      <c r="J56" s="24"/>
      <c r="K56" s="24"/>
    </row>
    <row r="57" spans="1:12" x14ac:dyDescent="0.3">
      <c r="A57" s="23"/>
      <c r="B57" s="24"/>
      <c r="C57" s="24"/>
      <c r="D57" s="24"/>
      <c r="E57" s="24" t="s">
        <v>1757</v>
      </c>
      <c r="F57" s="24"/>
      <c r="G57" s="27"/>
      <c r="H57" s="24"/>
      <c r="I57" s="24"/>
      <c r="J57" s="24"/>
      <c r="K57" s="24"/>
    </row>
    <row r="58" spans="1:12" x14ac:dyDescent="0.3">
      <c r="A58" s="23"/>
      <c r="B58" s="24"/>
      <c r="C58" s="24"/>
      <c r="D58" s="25"/>
      <c r="E58" s="24" t="s">
        <v>1758</v>
      </c>
      <c r="F58" s="24"/>
      <c r="G58" s="27">
        <v>33750</v>
      </c>
      <c r="H58" s="52"/>
      <c r="I58" s="24"/>
      <c r="J58" s="24"/>
      <c r="K58" s="24"/>
    </row>
    <row r="59" spans="1:12" x14ac:dyDescent="0.3">
      <c r="A59" s="23"/>
      <c r="B59" s="24"/>
      <c r="C59" s="24"/>
      <c r="D59" s="25"/>
      <c r="E59" s="24" t="s">
        <v>1759</v>
      </c>
      <c r="F59" s="24"/>
      <c r="G59" s="24"/>
      <c r="H59" s="52"/>
      <c r="I59" s="24"/>
      <c r="J59" s="24"/>
      <c r="K59" s="24"/>
    </row>
    <row r="60" spans="1:12" x14ac:dyDescent="0.3">
      <c r="A60" s="23"/>
      <c r="B60" s="24"/>
      <c r="C60" s="24"/>
      <c r="D60" s="24"/>
      <c r="E60" s="24" t="s">
        <v>1822</v>
      </c>
      <c r="F60" s="24"/>
      <c r="G60" s="27">
        <v>13500</v>
      </c>
      <c r="H60" s="24"/>
      <c r="I60" s="24"/>
      <c r="J60" s="24"/>
      <c r="K60" s="24"/>
    </row>
    <row r="61" spans="1:12" x14ac:dyDescent="0.3">
      <c r="A61" s="23"/>
      <c r="B61" s="24"/>
      <c r="C61" s="24"/>
      <c r="D61" s="24"/>
      <c r="E61" s="24" t="s">
        <v>1760</v>
      </c>
      <c r="F61" s="24"/>
      <c r="G61" s="27"/>
      <c r="H61" s="24"/>
      <c r="I61" s="24"/>
      <c r="J61" s="24"/>
      <c r="K61" s="24"/>
    </row>
    <row r="62" spans="1:12" x14ac:dyDescent="0.3">
      <c r="A62" s="23"/>
      <c r="B62" s="24"/>
      <c r="C62" s="24"/>
      <c r="D62" s="24"/>
      <c r="E62" s="24" t="s">
        <v>1761</v>
      </c>
      <c r="F62" s="24"/>
      <c r="G62" s="27"/>
      <c r="H62" s="24"/>
      <c r="I62" s="24"/>
      <c r="J62" s="24"/>
      <c r="K62" s="24"/>
    </row>
    <row r="63" spans="1:12" x14ac:dyDescent="0.3">
      <c r="A63" s="23"/>
      <c r="B63" s="24"/>
      <c r="C63" s="24"/>
      <c r="D63" s="24"/>
      <c r="E63" s="24" t="s">
        <v>1744</v>
      </c>
      <c r="F63" s="24"/>
      <c r="G63" s="27">
        <v>34200</v>
      </c>
      <c r="H63" s="24"/>
      <c r="I63" s="24"/>
      <c r="J63" s="24"/>
      <c r="K63" s="24"/>
    </row>
    <row r="64" spans="1:12" x14ac:dyDescent="0.3">
      <c r="A64" s="23"/>
      <c r="B64" s="24"/>
      <c r="C64" s="24"/>
      <c r="D64" s="24"/>
      <c r="E64" s="24" t="s">
        <v>1762</v>
      </c>
      <c r="F64" s="24"/>
      <c r="G64" s="27"/>
      <c r="H64" s="24"/>
      <c r="I64" s="24"/>
      <c r="J64" s="24"/>
      <c r="K64" s="24"/>
    </row>
    <row r="65" spans="1:12" x14ac:dyDescent="0.3">
      <c r="A65" s="23"/>
      <c r="B65" s="24"/>
      <c r="C65" s="24"/>
      <c r="D65" s="24"/>
      <c r="E65" s="24" t="s">
        <v>1763</v>
      </c>
      <c r="F65" s="24"/>
      <c r="G65" s="27"/>
      <c r="H65" s="24"/>
      <c r="I65" s="24"/>
      <c r="J65" s="24"/>
      <c r="K65" s="24"/>
    </row>
    <row r="66" spans="1:12" x14ac:dyDescent="0.3">
      <c r="A66" s="23"/>
      <c r="B66" s="24"/>
      <c r="C66" s="24"/>
      <c r="D66" s="24"/>
      <c r="E66" s="24" t="s">
        <v>1764</v>
      </c>
      <c r="F66" s="24"/>
      <c r="G66" s="27">
        <v>28800</v>
      </c>
      <c r="H66" s="24"/>
      <c r="I66" s="24"/>
      <c r="J66" s="24"/>
      <c r="K66" s="24"/>
    </row>
    <row r="67" spans="1:12" x14ac:dyDescent="0.3">
      <c r="A67" s="23"/>
      <c r="B67" s="24"/>
      <c r="C67" s="24"/>
      <c r="D67" s="24"/>
      <c r="E67" s="24" t="s">
        <v>1765</v>
      </c>
      <c r="F67" s="24"/>
      <c r="G67" s="27"/>
      <c r="H67" s="24"/>
      <c r="I67" s="24"/>
      <c r="J67" s="24"/>
      <c r="K67" s="24"/>
    </row>
    <row r="68" spans="1:12" x14ac:dyDescent="0.3">
      <c r="A68" s="23"/>
      <c r="B68" s="24"/>
      <c r="C68" s="24"/>
      <c r="D68" s="24"/>
      <c r="E68" s="24" t="s">
        <v>1744</v>
      </c>
      <c r="F68" s="24"/>
      <c r="G68" s="27">
        <v>43200</v>
      </c>
      <c r="H68" s="24"/>
      <c r="I68" s="24"/>
      <c r="J68" s="24"/>
      <c r="K68" s="24"/>
    </row>
    <row r="69" spans="1:12" x14ac:dyDescent="0.3">
      <c r="A69" s="23"/>
      <c r="B69" s="24"/>
      <c r="C69" s="24"/>
      <c r="D69" s="24"/>
      <c r="E69" s="24" t="s">
        <v>1766</v>
      </c>
      <c r="F69" s="24"/>
      <c r="G69" s="27"/>
      <c r="H69" s="24"/>
      <c r="I69" s="24"/>
      <c r="J69" s="24"/>
      <c r="K69" s="24"/>
    </row>
    <row r="70" spans="1:12" x14ac:dyDescent="0.3">
      <c r="A70" s="23"/>
      <c r="B70" s="24"/>
      <c r="C70" s="24"/>
      <c r="D70" s="24"/>
      <c r="E70" s="24" t="s">
        <v>1767</v>
      </c>
      <c r="F70" s="24"/>
      <c r="G70" s="27"/>
      <c r="H70" s="24"/>
      <c r="I70" s="24"/>
      <c r="J70" s="24"/>
      <c r="K70" s="24"/>
    </row>
    <row r="71" spans="1:12" x14ac:dyDescent="0.3">
      <c r="A71" s="28"/>
      <c r="B71" s="29"/>
      <c r="C71" s="29"/>
      <c r="D71" s="29"/>
      <c r="E71" s="29" t="s">
        <v>1768</v>
      </c>
      <c r="F71" s="29"/>
      <c r="G71" s="32">
        <v>30600</v>
      </c>
      <c r="H71" s="29"/>
      <c r="I71" s="29"/>
      <c r="J71" s="29"/>
      <c r="K71" s="29"/>
    </row>
    <row r="72" spans="1:12" x14ac:dyDescent="0.3">
      <c r="A72" s="5"/>
      <c r="B72" s="33"/>
      <c r="C72" s="33"/>
      <c r="D72" s="33"/>
      <c r="E72" s="33"/>
      <c r="F72" s="33"/>
      <c r="G72" s="34"/>
      <c r="H72" s="33"/>
      <c r="I72" s="33"/>
      <c r="J72" s="33"/>
      <c r="K72" s="33"/>
    </row>
    <row r="73" spans="1:12" x14ac:dyDescent="0.3">
      <c r="A73" s="5"/>
      <c r="B73" s="33"/>
      <c r="C73" s="33"/>
      <c r="D73" s="33"/>
      <c r="E73" s="33"/>
      <c r="F73" s="33"/>
      <c r="G73" s="34"/>
      <c r="H73" s="33"/>
      <c r="I73" s="33"/>
      <c r="J73" s="33"/>
      <c r="K73" s="33"/>
    </row>
    <row r="74" spans="1:12" x14ac:dyDescent="0.3">
      <c r="A74" s="5"/>
      <c r="B74" s="33"/>
      <c r="C74" s="33"/>
      <c r="D74" s="33"/>
      <c r="E74" s="33"/>
      <c r="F74" s="33"/>
      <c r="G74" s="34"/>
      <c r="H74" s="33"/>
      <c r="I74" s="33"/>
      <c r="J74" s="33"/>
      <c r="K74" s="33"/>
    </row>
    <row r="75" spans="1:12" x14ac:dyDescent="0.3">
      <c r="A75" s="5"/>
      <c r="B75" s="33"/>
      <c r="C75" s="33"/>
      <c r="D75" s="33"/>
      <c r="E75" s="33"/>
      <c r="F75" s="33"/>
      <c r="G75" s="34"/>
      <c r="H75" s="33"/>
      <c r="I75" s="33"/>
      <c r="J75" s="33"/>
      <c r="K75" s="33"/>
    </row>
    <row r="76" spans="1:12" x14ac:dyDescent="0.3">
      <c r="A76" s="5"/>
      <c r="B76" s="33"/>
      <c r="C76" s="33"/>
      <c r="D76" s="33"/>
      <c r="E76" s="33"/>
      <c r="F76" s="33"/>
      <c r="G76" s="34"/>
      <c r="H76" s="33"/>
      <c r="I76" s="33"/>
      <c r="J76" s="33"/>
      <c r="K76" s="33"/>
    </row>
    <row r="77" spans="1:12" x14ac:dyDescent="0.3">
      <c r="A77" s="5"/>
      <c r="B77" s="33"/>
      <c r="C77" s="33"/>
      <c r="D77" s="33"/>
      <c r="E77" s="33"/>
      <c r="F77" s="33"/>
      <c r="G77" s="34"/>
      <c r="H77" s="33"/>
      <c r="I77" s="33"/>
      <c r="J77" s="33"/>
      <c r="K77" s="33"/>
    </row>
    <row r="78" spans="1:12" x14ac:dyDescent="0.3">
      <c r="A78" s="5"/>
      <c r="B78" s="33"/>
      <c r="C78" s="33"/>
      <c r="D78" s="33"/>
      <c r="E78" s="33"/>
      <c r="F78" s="33"/>
      <c r="G78" s="34"/>
      <c r="H78" s="33"/>
      <c r="I78" s="33"/>
      <c r="J78" s="33"/>
      <c r="K78" s="33"/>
      <c r="L78" s="154">
        <v>99</v>
      </c>
    </row>
    <row r="79" spans="1:12" x14ac:dyDescent="0.3">
      <c r="A79" s="5"/>
      <c r="B79" s="33"/>
      <c r="C79" s="33"/>
      <c r="D79" s="33"/>
      <c r="E79" s="33"/>
      <c r="F79" s="33"/>
      <c r="G79" s="34"/>
      <c r="H79" s="33"/>
      <c r="I79" s="33"/>
      <c r="J79" s="33"/>
      <c r="K79" s="33"/>
    </row>
    <row r="80" spans="1:12" x14ac:dyDescent="0.3">
      <c r="A80" s="8" t="s">
        <v>5</v>
      </c>
      <c r="B80" s="8" t="s">
        <v>1609</v>
      </c>
      <c r="C80" s="8" t="s">
        <v>1610</v>
      </c>
      <c r="D80" s="8" t="s">
        <v>1611</v>
      </c>
      <c r="E80" s="8" t="s">
        <v>8</v>
      </c>
      <c r="F80" s="185" t="s">
        <v>1612</v>
      </c>
      <c r="G80" s="186"/>
      <c r="H80" s="186"/>
      <c r="I80" s="186"/>
      <c r="J80" s="187"/>
      <c r="K80" s="8" t="s">
        <v>11</v>
      </c>
    </row>
    <row r="81" spans="1:11" x14ac:dyDescent="0.3">
      <c r="A81" s="11"/>
      <c r="B81" s="11"/>
      <c r="C81" s="11"/>
      <c r="D81" s="11"/>
      <c r="E81" s="11" t="s">
        <v>1613</v>
      </c>
      <c r="F81" s="8">
        <v>2561</v>
      </c>
      <c r="G81" s="8">
        <v>2562</v>
      </c>
      <c r="H81" s="8">
        <v>2563</v>
      </c>
      <c r="I81" s="9">
        <v>2564</v>
      </c>
      <c r="J81" s="9">
        <v>2565</v>
      </c>
      <c r="K81" s="11" t="s">
        <v>1614</v>
      </c>
    </row>
    <row r="82" spans="1:11" x14ac:dyDescent="0.3">
      <c r="A82" s="14"/>
      <c r="B82" s="14"/>
      <c r="C82" s="14"/>
      <c r="D82" s="14"/>
      <c r="E82" s="14"/>
      <c r="F82" s="14" t="s">
        <v>16</v>
      </c>
      <c r="G82" s="14" t="s">
        <v>16</v>
      </c>
      <c r="H82" s="14" t="s">
        <v>16</v>
      </c>
      <c r="I82" s="14" t="s">
        <v>16</v>
      </c>
      <c r="J82" s="113" t="s">
        <v>16</v>
      </c>
      <c r="K82" s="14"/>
    </row>
    <row r="83" spans="1:11" ht="21.75" x14ac:dyDescent="0.5">
      <c r="A83" s="23">
        <v>4</v>
      </c>
      <c r="B83" s="125" t="s">
        <v>1776</v>
      </c>
      <c r="C83" s="125" t="s">
        <v>1715</v>
      </c>
      <c r="D83" s="125" t="s">
        <v>1777</v>
      </c>
      <c r="E83" s="24" t="s">
        <v>1778</v>
      </c>
      <c r="F83" s="127">
        <v>0</v>
      </c>
      <c r="G83" s="130">
        <v>0</v>
      </c>
      <c r="H83" s="27">
        <v>44500</v>
      </c>
      <c r="I83" s="130">
        <v>0</v>
      </c>
      <c r="J83" s="130">
        <v>0</v>
      </c>
      <c r="K83" s="24" t="s">
        <v>497</v>
      </c>
    </row>
    <row r="84" spans="1:11" ht="21.75" x14ac:dyDescent="0.5">
      <c r="A84" s="23"/>
      <c r="B84" s="125" t="s">
        <v>780</v>
      </c>
      <c r="C84" s="125" t="s">
        <v>1717</v>
      </c>
      <c r="D84" s="125"/>
      <c r="E84" s="24" t="s">
        <v>1779</v>
      </c>
      <c r="F84" s="24"/>
      <c r="G84" s="24"/>
      <c r="H84" s="24"/>
      <c r="I84" s="24"/>
      <c r="J84" s="24"/>
      <c r="K84" s="24" t="s">
        <v>59</v>
      </c>
    </row>
    <row r="85" spans="1:11" ht="21.75" x14ac:dyDescent="0.5">
      <c r="A85" s="23"/>
      <c r="B85" s="125"/>
      <c r="C85" s="125"/>
      <c r="D85" s="125"/>
      <c r="E85" s="24" t="s">
        <v>1785</v>
      </c>
      <c r="F85" s="24"/>
      <c r="G85" s="24"/>
      <c r="H85" s="24"/>
      <c r="I85" s="24"/>
      <c r="J85" s="24"/>
      <c r="K85" s="24"/>
    </row>
    <row r="86" spans="1:11" x14ac:dyDescent="0.3">
      <c r="A86" s="23"/>
      <c r="B86" s="24"/>
      <c r="C86" s="24"/>
      <c r="D86" s="24"/>
      <c r="E86" s="24" t="s">
        <v>1780</v>
      </c>
      <c r="F86" s="24"/>
      <c r="G86" s="24"/>
      <c r="H86" s="24"/>
      <c r="I86" s="24"/>
      <c r="J86" s="24"/>
      <c r="K86" s="24"/>
    </row>
    <row r="87" spans="1:11" x14ac:dyDescent="0.3">
      <c r="A87" s="23"/>
      <c r="B87" s="24"/>
      <c r="C87" s="24"/>
      <c r="D87" s="24"/>
      <c r="E87" s="24" t="s">
        <v>1781</v>
      </c>
      <c r="F87" s="24"/>
      <c r="G87" s="24"/>
      <c r="H87" s="24"/>
      <c r="I87" s="24"/>
      <c r="J87" s="24"/>
      <c r="K87" s="24"/>
    </row>
    <row r="88" spans="1:11" x14ac:dyDescent="0.3">
      <c r="A88" s="23"/>
      <c r="B88" s="24"/>
      <c r="C88" s="24"/>
      <c r="D88" s="24"/>
      <c r="E88" s="24" t="s">
        <v>1782</v>
      </c>
      <c r="F88" s="24"/>
      <c r="G88" s="24"/>
      <c r="H88" s="24"/>
      <c r="I88" s="24"/>
      <c r="J88" s="24"/>
      <c r="K88" s="24"/>
    </row>
    <row r="89" spans="1:11" x14ac:dyDescent="0.3">
      <c r="A89" s="23"/>
      <c r="B89" s="24"/>
      <c r="C89" s="24"/>
      <c r="D89" s="24"/>
      <c r="E89" s="24" t="s">
        <v>1783</v>
      </c>
      <c r="F89" s="24"/>
      <c r="G89" s="24"/>
      <c r="H89" s="24"/>
      <c r="I89" s="24"/>
      <c r="J89" s="24"/>
      <c r="K89" s="24"/>
    </row>
    <row r="90" spans="1:11" x14ac:dyDescent="0.3">
      <c r="A90" s="23"/>
      <c r="B90" s="24"/>
      <c r="C90" s="24"/>
      <c r="D90" s="24"/>
      <c r="E90" s="24" t="s">
        <v>1784</v>
      </c>
      <c r="F90" s="24"/>
      <c r="G90" s="24"/>
      <c r="H90" s="24"/>
      <c r="I90" s="24"/>
      <c r="J90" s="24"/>
      <c r="K90" s="24"/>
    </row>
    <row r="91" spans="1:11" x14ac:dyDescent="0.3">
      <c r="A91" s="23"/>
      <c r="B91" s="24"/>
      <c r="C91" s="24"/>
      <c r="D91" s="24"/>
      <c r="E91" s="24" t="s">
        <v>1786</v>
      </c>
      <c r="F91" s="24"/>
      <c r="G91" s="24"/>
      <c r="H91" s="24"/>
      <c r="I91" s="24"/>
      <c r="J91" s="24"/>
      <c r="K91" s="24"/>
    </row>
    <row r="92" spans="1:11" x14ac:dyDescent="0.3">
      <c r="A92" s="23"/>
      <c r="B92" s="24"/>
      <c r="C92" s="24"/>
      <c r="D92" s="24"/>
      <c r="E92" s="24" t="s">
        <v>1787</v>
      </c>
      <c r="F92" s="24"/>
      <c r="G92" s="24"/>
      <c r="H92" s="24"/>
      <c r="I92" s="24"/>
      <c r="J92" s="24"/>
      <c r="K92" s="24"/>
    </row>
    <row r="93" spans="1:11" x14ac:dyDescent="0.3">
      <c r="A93" s="23"/>
      <c r="B93" s="24"/>
      <c r="C93" s="24"/>
      <c r="D93" s="24"/>
      <c r="E93" s="24" t="s">
        <v>1788</v>
      </c>
      <c r="F93" s="24"/>
      <c r="G93" s="24"/>
      <c r="H93" s="24"/>
      <c r="I93" s="24"/>
      <c r="J93" s="24"/>
      <c r="K93" s="24"/>
    </row>
    <row r="94" spans="1:11" x14ac:dyDescent="0.3">
      <c r="A94" s="23"/>
      <c r="B94" s="24"/>
      <c r="C94" s="24"/>
      <c r="D94" s="24"/>
      <c r="E94" s="24" t="s">
        <v>1789</v>
      </c>
      <c r="F94" s="24"/>
      <c r="G94" s="24"/>
      <c r="H94" s="24"/>
      <c r="I94" s="24"/>
      <c r="J94" s="24"/>
      <c r="K94" s="24"/>
    </row>
    <row r="95" spans="1:11" x14ac:dyDescent="0.3">
      <c r="A95" s="23"/>
      <c r="B95" s="24"/>
      <c r="C95" s="24"/>
      <c r="D95" s="24"/>
      <c r="E95" s="24" t="s">
        <v>1790</v>
      </c>
      <c r="F95" s="24"/>
      <c r="G95" s="24"/>
      <c r="H95" s="24"/>
      <c r="I95" s="24"/>
      <c r="J95" s="24"/>
      <c r="K95" s="24"/>
    </row>
    <row r="96" spans="1:11" x14ac:dyDescent="0.3">
      <c r="A96" s="23"/>
      <c r="B96" s="24"/>
      <c r="C96" s="24"/>
      <c r="D96" s="24"/>
      <c r="E96" s="24" t="s">
        <v>1791</v>
      </c>
      <c r="F96" s="24"/>
      <c r="G96" s="24"/>
      <c r="H96" s="24"/>
      <c r="I96" s="24"/>
      <c r="J96" s="24"/>
      <c r="K96" s="24"/>
    </row>
    <row r="97" spans="1:12" x14ac:dyDescent="0.3">
      <c r="A97" s="28"/>
      <c r="B97" s="29"/>
      <c r="C97" s="29"/>
      <c r="D97" s="29"/>
      <c r="E97" s="29" t="s">
        <v>1792</v>
      </c>
      <c r="F97" s="29"/>
      <c r="G97" s="29"/>
      <c r="H97" s="29"/>
      <c r="I97" s="29"/>
      <c r="J97" s="29"/>
      <c r="K97" s="29"/>
    </row>
    <row r="98" spans="1:12" s="33" customFormat="1" x14ac:dyDescent="0.3">
      <c r="A98" s="5"/>
      <c r="L98" s="155"/>
    </row>
    <row r="99" spans="1:12" s="33" customFormat="1" x14ac:dyDescent="0.3">
      <c r="A99" s="5"/>
      <c r="L99" s="155"/>
    </row>
    <row r="100" spans="1:12" s="33" customFormat="1" x14ac:dyDescent="0.3">
      <c r="A100" s="5"/>
      <c r="L100" s="155"/>
    </row>
    <row r="101" spans="1:12" s="33" customFormat="1" x14ac:dyDescent="0.3">
      <c r="A101" s="5"/>
      <c r="L101" s="155"/>
    </row>
    <row r="102" spans="1:12" s="33" customFormat="1" x14ac:dyDescent="0.3">
      <c r="A102" s="5"/>
      <c r="L102" s="155"/>
    </row>
    <row r="103" spans="1:12" s="33" customFormat="1" x14ac:dyDescent="0.3">
      <c r="A103" s="5"/>
      <c r="L103" s="155"/>
    </row>
    <row r="104" spans="1:12" s="33" customFormat="1" ht="24" x14ac:dyDescent="0.3">
      <c r="A104" s="5"/>
      <c r="L104" s="155">
        <v>100</v>
      </c>
    </row>
    <row r="105" spans="1:12" s="33" customFormat="1" x14ac:dyDescent="0.3">
      <c r="A105" s="5"/>
      <c r="L105" s="155"/>
    </row>
    <row r="106" spans="1:12" s="33" customFormat="1" x14ac:dyDescent="0.3">
      <c r="A106" s="8" t="s">
        <v>5</v>
      </c>
      <c r="B106" s="8" t="s">
        <v>1609</v>
      </c>
      <c r="C106" s="8" t="s">
        <v>1610</v>
      </c>
      <c r="D106" s="8" t="s">
        <v>1611</v>
      </c>
      <c r="E106" s="8" t="s">
        <v>8</v>
      </c>
      <c r="F106" s="185" t="s">
        <v>1612</v>
      </c>
      <c r="G106" s="186"/>
      <c r="H106" s="186"/>
      <c r="I106" s="186"/>
      <c r="J106" s="187"/>
      <c r="K106" s="8" t="s">
        <v>11</v>
      </c>
      <c r="L106" s="155"/>
    </row>
    <row r="107" spans="1:12" s="33" customFormat="1" x14ac:dyDescent="0.3">
      <c r="A107" s="11"/>
      <c r="B107" s="11"/>
      <c r="C107" s="11"/>
      <c r="D107" s="11"/>
      <c r="E107" s="11" t="s">
        <v>1613</v>
      </c>
      <c r="F107" s="8">
        <v>2561</v>
      </c>
      <c r="G107" s="8">
        <v>2562</v>
      </c>
      <c r="H107" s="8">
        <v>2563</v>
      </c>
      <c r="I107" s="9">
        <v>2564</v>
      </c>
      <c r="J107" s="9">
        <v>2565</v>
      </c>
      <c r="K107" s="11" t="s">
        <v>1614</v>
      </c>
      <c r="L107" s="155"/>
    </row>
    <row r="108" spans="1:12" s="33" customFormat="1" x14ac:dyDescent="0.3">
      <c r="A108" s="14"/>
      <c r="B108" s="14"/>
      <c r="C108" s="14"/>
      <c r="D108" s="14"/>
      <c r="E108" s="14"/>
      <c r="F108" s="14" t="s">
        <v>16</v>
      </c>
      <c r="G108" s="14" t="s">
        <v>16</v>
      </c>
      <c r="H108" s="14" t="s">
        <v>16</v>
      </c>
      <c r="I108" s="14" t="s">
        <v>16</v>
      </c>
      <c r="J108" s="113" t="s">
        <v>16</v>
      </c>
      <c r="K108" s="14"/>
      <c r="L108" s="155"/>
    </row>
    <row r="109" spans="1:12" ht="21.75" x14ac:dyDescent="0.5">
      <c r="A109" s="23">
        <v>5</v>
      </c>
      <c r="B109" s="125" t="s">
        <v>1793</v>
      </c>
      <c r="C109" s="125" t="s">
        <v>1715</v>
      </c>
      <c r="D109" s="125" t="s">
        <v>1724</v>
      </c>
      <c r="E109" s="24" t="s">
        <v>1806</v>
      </c>
      <c r="F109" s="130">
        <v>0</v>
      </c>
      <c r="G109" s="130">
        <v>0</v>
      </c>
      <c r="H109" s="27">
        <v>260000</v>
      </c>
      <c r="I109" s="130">
        <v>0</v>
      </c>
      <c r="J109" s="130">
        <v>0</v>
      </c>
      <c r="K109" s="24" t="s">
        <v>497</v>
      </c>
    </row>
    <row r="110" spans="1:12" ht="21.75" x14ac:dyDescent="0.5">
      <c r="A110" s="23"/>
      <c r="B110" s="125" t="s">
        <v>1794</v>
      </c>
      <c r="C110" s="125" t="s">
        <v>1717</v>
      </c>
      <c r="D110" s="125" t="s">
        <v>1725</v>
      </c>
      <c r="E110" s="24" t="s">
        <v>1795</v>
      </c>
      <c r="F110" s="24"/>
      <c r="G110" s="24"/>
      <c r="H110" s="24"/>
      <c r="I110" s="24"/>
      <c r="J110" s="24"/>
      <c r="K110" s="24" t="s">
        <v>59</v>
      </c>
    </row>
    <row r="111" spans="1:12" x14ac:dyDescent="0.3">
      <c r="A111" s="23"/>
      <c r="B111" s="24"/>
      <c r="C111" s="24"/>
      <c r="D111" s="24"/>
      <c r="E111" s="24" t="s">
        <v>1796</v>
      </c>
      <c r="F111" s="24"/>
      <c r="G111" s="24"/>
      <c r="H111" s="24"/>
      <c r="I111" s="24"/>
      <c r="J111" s="24"/>
      <c r="K111" s="24"/>
    </row>
    <row r="112" spans="1:12" x14ac:dyDescent="0.3">
      <c r="A112" s="23"/>
      <c r="B112" s="24"/>
      <c r="C112" s="24"/>
      <c r="D112" s="24"/>
      <c r="E112" s="24" t="s">
        <v>1797</v>
      </c>
      <c r="F112" s="24"/>
      <c r="G112" s="24"/>
      <c r="H112" s="24"/>
      <c r="I112" s="24"/>
      <c r="J112" s="24"/>
      <c r="K112" s="24"/>
    </row>
    <row r="113" spans="1:11" x14ac:dyDescent="0.3">
      <c r="A113" s="23"/>
      <c r="B113" s="24"/>
      <c r="C113" s="24"/>
      <c r="D113" s="24"/>
      <c r="E113" s="24" t="s">
        <v>1798</v>
      </c>
      <c r="F113" s="24"/>
      <c r="G113" s="24"/>
      <c r="H113" s="24"/>
      <c r="I113" s="24"/>
      <c r="J113" s="24"/>
      <c r="K113" s="24"/>
    </row>
    <row r="114" spans="1:11" x14ac:dyDescent="0.3">
      <c r="A114" s="23"/>
      <c r="B114" s="24"/>
      <c r="C114" s="24"/>
      <c r="D114" s="24"/>
      <c r="E114" s="24" t="s">
        <v>1799</v>
      </c>
      <c r="F114" s="24"/>
      <c r="G114" s="24"/>
      <c r="H114" s="24"/>
      <c r="I114" s="24"/>
      <c r="J114" s="24"/>
      <c r="K114" s="24"/>
    </row>
    <row r="115" spans="1:11" x14ac:dyDescent="0.3">
      <c r="A115" s="23"/>
      <c r="B115" s="24"/>
      <c r="C115" s="24"/>
      <c r="D115" s="24"/>
      <c r="E115" s="24" t="s">
        <v>1800</v>
      </c>
      <c r="F115" s="24"/>
      <c r="G115" s="24"/>
      <c r="H115" s="24"/>
      <c r="I115" s="24"/>
      <c r="J115" s="24"/>
      <c r="K115" s="24"/>
    </row>
    <row r="116" spans="1:11" x14ac:dyDescent="0.3">
      <c r="A116" s="23"/>
      <c r="B116" s="24"/>
      <c r="C116" s="24"/>
      <c r="D116" s="24"/>
      <c r="E116" s="24" t="s">
        <v>1801</v>
      </c>
      <c r="F116" s="24"/>
      <c r="G116" s="24"/>
      <c r="H116" s="24"/>
      <c r="I116" s="24"/>
      <c r="J116" s="24"/>
      <c r="K116" s="24"/>
    </row>
    <row r="117" spans="1:11" x14ac:dyDescent="0.3">
      <c r="A117" s="23"/>
      <c r="B117" s="24"/>
      <c r="C117" s="24"/>
      <c r="D117" s="24"/>
      <c r="E117" s="24" t="s">
        <v>1802</v>
      </c>
      <c r="F117" s="24"/>
      <c r="G117" s="24"/>
      <c r="H117" s="24"/>
      <c r="I117" s="24"/>
      <c r="J117" s="24"/>
      <c r="K117" s="24"/>
    </row>
    <row r="118" spans="1:11" x14ac:dyDescent="0.3">
      <c r="A118" s="23"/>
      <c r="B118" s="24"/>
      <c r="C118" s="24"/>
      <c r="D118" s="24"/>
      <c r="E118" s="24" t="s">
        <v>1803</v>
      </c>
      <c r="F118" s="24"/>
      <c r="G118" s="24"/>
      <c r="H118" s="24"/>
      <c r="I118" s="24"/>
      <c r="J118" s="24"/>
      <c r="K118" s="24"/>
    </row>
    <row r="119" spans="1:11" x14ac:dyDescent="0.3">
      <c r="A119" s="23"/>
      <c r="B119" s="24"/>
      <c r="C119" s="24"/>
      <c r="D119" s="24"/>
      <c r="E119" s="24" t="s">
        <v>1804</v>
      </c>
      <c r="F119" s="24"/>
      <c r="G119" s="24"/>
      <c r="H119" s="24"/>
      <c r="I119" s="24"/>
      <c r="J119" s="24"/>
      <c r="K119" s="24"/>
    </row>
    <row r="120" spans="1:11" x14ac:dyDescent="0.3">
      <c r="A120" s="23"/>
      <c r="B120" s="24"/>
      <c r="C120" s="24"/>
      <c r="D120" s="24"/>
      <c r="E120" s="24" t="s">
        <v>1805</v>
      </c>
      <c r="F120" s="24"/>
      <c r="G120" s="24"/>
      <c r="H120" s="24"/>
      <c r="I120" s="24"/>
      <c r="J120" s="24"/>
      <c r="K120" s="24"/>
    </row>
    <row r="121" spans="1:11" x14ac:dyDescent="0.3">
      <c r="A121" s="23"/>
      <c r="B121" s="24"/>
      <c r="C121" s="24"/>
      <c r="D121" s="24"/>
      <c r="E121" s="24" t="s">
        <v>1807</v>
      </c>
      <c r="F121" s="24"/>
      <c r="G121" s="24"/>
      <c r="H121" s="24"/>
      <c r="I121" s="24"/>
      <c r="J121" s="24"/>
      <c r="K121" s="24"/>
    </row>
    <row r="122" spans="1:11" x14ac:dyDescent="0.3">
      <c r="A122" s="23"/>
      <c r="B122" s="24"/>
      <c r="C122" s="24"/>
      <c r="D122" s="24"/>
      <c r="E122" s="24" t="s">
        <v>1808</v>
      </c>
      <c r="F122" s="24"/>
      <c r="G122" s="24"/>
      <c r="H122" s="24"/>
      <c r="I122" s="24"/>
      <c r="J122" s="24"/>
      <c r="K122" s="24"/>
    </row>
    <row r="123" spans="1:11" x14ac:dyDescent="0.3">
      <c r="A123" s="23"/>
      <c r="B123" s="24"/>
      <c r="C123" s="24"/>
      <c r="D123" s="24"/>
      <c r="E123" s="24" t="s">
        <v>1809</v>
      </c>
      <c r="F123" s="24"/>
      <c r="G123" s="24"/>
      <c r="H123" s="24"/>
      <c r="I123" s="24"/>
      <c r="J123" s="24"/>
      <c r="K123" s="24"/>
    </row>
    <row r="124" spans="1:11" x14ac:dyDescent="0.3">
      <c r="A124" s="23"/>
      <c r="B124" s="24"/>
      <c r="C124" s="24"/>
      <c r="D124" s="24"/>
      <c r="E124" s="24" t="s">
        <v>1810</v>
      </c>
      <c r="F124" s="24"/>
      <c r="G124" s="24"/>
      <c r="H124" s="24"/>
      <c r="I124" s="24"/>
      <c r="J124" s="24"/>
      <c r="K124" s="24"/>
    </row>
    <row r="125" spans="1:11" x14ac:dyDescent="0.3">
      <c r="A125" s="23"/>
      <c r="B125" s="24"/>
      <c r="C125" s="24"/>
      <c r="D125" s="24"/>
      <c r="E125" s="24" t="s">
        <v>1811</v>
      </c>
      <c r="F125" s="24"/>
      <c r="G125" s="24"/>
      <c r="H125" s="24"/>
      <c r="I125" s="24"/>
      <c r="J125" s="24"/>
      <c r="K125" s="24"/>
    </row>
    <row r="126" spans="1:11" x14ac:dyDescent="0.3">
      <c r="A126" s="23"/>
      <c r="B126" s="24"/>
      <c r="C126" s="24"/>
      <c r="D126" s="24"/>
      <c r="E126" s="24" t="s">
        <v>1812</v>
      </c>
      <c r="F126" s="24"/>
      <c r="G126" s="24"/>
      <c r="H126" s="24"/>
      <c r="I126" s="24"/>
      <c r="J126" s="24"/>
      <c r="K126" s="24"/>
    </row>
    <row r="127" spans="1:11" x14ac:dyDescent="0.3">
      <c r="A127" s="23"/>
      <c r="B127" s="24"/>
      <c r="C127" s="24"/>
      <c r="D127" s="24"/>
      <c r="E127" s="24" t="s">
        <v>1813</v>
      </c>
      <c r="F127" s="24"/>
      <c r="G127" s="24"/>
      <c r="H127" s="24"/>
      <c r="I127" s="24"/>
      <c r="J127" s="24"/>
      <c r="K127" s="24"/>
    </row>
    <row r="128" spans="1:11" x14ac:dyDescent="0.3">
      <c r="A128" s="23"/>
      <c r="B128" s="24"/>
      <c r="C128" s="24"/>
      <c r="D128" s="24"/>
      <c r="E128" s="24" t="s">
        <v>1814</v>
      </c>
      <c r="F128" s="24"/>
      <c r="G128" s="24"/>
      <c r="H128" s="24"/>
      <c r="I128" s="24"/>
      <c r="J128" s="24"/>
      <c r="K128" s="24"/>
    </row>
    <row r="129" spans="1:12" x14ac:dyDescent="0.3">
      <c r="A129" s="23"/>
      <c r="B129" s="24"/>
      <c r="C129" s="24"/>
      <c r="D129" s="24"/>
      <c r="E129" s="24" t="s">
        <v>1815</v>
      </c>
      <c r="F129" s="24"/>
      <c r="G129" s="24"/>
      <c r="H129" s="24"/>
      <c r="I129" s="24"/>
      <c r="J129" s="24"/>
      <c r="K129" s="24"/>
    </row>
    <row r="130" spans="1:12" ht="24" x14ac:dyDescent="0.3">
      <c r="A130" s="23"/>
      <c r="B130" s="24"/>
      <c r="C130" s="24"/>
      <c r="D130" s="24"/>
      <c r="E130" s="24" t="s">
        <v>1816</v>
      </c>
      <c r="F130" s="24"/>
      <c r="G130" s="24"/>
      <c r="H130" s="24"/>
      <c r="I130" s="24"/>
      <c r="J130" s="24"/>
      <c r="K130" s="24"/>
      <c r="L130" s="154">
        <v>101</v>
      </c>
    </row>
    <row r="131" spans="1:12" x14ac:dyDescent="0.3">
      <c r="A131" s="28"/>
      <c r="B131" s="29"/>
      <c r="C131" s="29"/>
      <c r="D131" s="29"/>
      <c r="E131" s="29" t="s">
        <v>1817</v>
      </c>
      <c r="F131" s="29"/>
      <c r="G131" s="29"/>
      <c r="H131" s="29"/>
      <c r="I131" s="29"/>
      <c r="J131" s="29"/>
      <c r="K131" s="29"/>
    </row>
    <row r="132" spans="1:12" x14ac:dyDescent="0.3">
      <c r="A132" s="8" t="s">
        <v>5</v>
      </c>
      <c r="B132" s="8" t="s">
        <v>1609</v>
      </c>
      <c r="C132" s="8" t="s">
        <v>1610</v>
      </c>
      <c r="D132" s="8" t="s">
        <v>1611</v>
      </c>
      <c r="E132" s="8" t="s">
        <v>8</v>
      </c>
      <c r="F132" s="185" t="s">
        <v>1612</v>
      </c>
      <c r="G132" s="186"/>
      <c r="H132" s="186"/>
      <c r="I132" s="186"/>
      <c r="J132" s="187"/>
      <c r="K132" s="8" t="s">
        <v>11</v>
      </c>
    </row>
    <row r="133" spans="1:12" x14ac:dyDescent="0.3">
      <c r="A133" s="11"/>
      <c r="B133" s="11"/>
      <c r="C133" s="11"/>
      <c r="D133" s="11"/>
      <c r="E133" s="11" t="s">
        <v>1613</v>
      </c>
      <c r="F133" s="8">
        <v>2561</v>
      </c>
      <c r="G133" s="8">
        <v>2562</v>
      </c>
      <c r="H133" s="8">
        <v>2563</v>
      </c>
      <c r="I133" s="9">
        <v>2564</v>
      </c>
      <c r="J133" s="9">
        <v>2565</v>
      </c>
      <c r="K133" s="11" t="s">
        <v>1614</v>
      </c>
    </row>
    <row r="134" spans="1:12" x14ac:dyDescent="0.3">
      <c r="A134" s="14"/>
      <c r="B134" s="14"/>
      <c r="C134" s="14"/>
      <c r="D134" s="14"/>
      <c r="E134" s="14"/>
      <c r="F134" s="14" t="s">
        <v>16</v>
      </c>
      <c r="G134" s="14" t="s">
        <v>16</v>
      </c>
      <c r="H134" s="14" t="s">
        <v>16</v>
      </c>
      <c r="I134" s="14" t="s">
        <v>16</v>
      </c>
      <c r="J134" s="113" t="s">
        <v>16</v>
      </c>
      <c r="K134" s="14"/>
    </row>
    <row r="135" spans="1:12" x14ac:dyDescent="0.3">
      <c r="A135" s="23"/>
      <c r="B135" s="24"/>
      <c r="C135" s="24"/>
      <c r="D135" s="24"/>
      <c r="E135" s="24" t="s">
        <v>1819</v>
      </c>
      <c r="F135" s="24"/>
      <c r="G135" s="24"/>
      <c r="H135" s="24"/>
      <c r="I135" s="24"/>
      <c r="J135" s="24"/>
      <c r="K135" s="24"/>
    </row>
    <row r="136" spans="1:12" x14ac:dyDescent="0.3">
      <c r="A136" s="23"/>
      <c r="B136" s="24"/>
      <c r="C136" s="24"/>
      <c r="D136" s="24"/>
      <c r="E136" s="24" t="s">
        <v>1820</v>
      </c>
      <c r="F136" s="24"/>
      <c r="G136" s="24"/>
      <c r="H136" s="24"/>
      <c r="I136" s="24"/>
      <c r="J136" s="24"/>
      <c r="K136" s="24"/>
    </row>
    <row r="137" spans="1:12" x14ac:dyDescent="0.3">
      <c r="A137" s="23"/>
      <c r="B137" s="24"/>
      <c r="C137" s="24"/>
      <c r="D137" s="24"/>
      <c r="E137" s="24" t="s">
        <v>1821</v>
      </c>
      <c r="F137" s="24"/>
      <c r="G137" s="24"/>
      <c r="H137" s="24"/>
      <c r="I137" s="24"/>
      <c r="J137" s="24"/>
      <c r="K137" s="24"/>
    </row>
    <row r="138" spans="1:12" x14ac:dyDescent="0.3">
      <c r="A138" s="28"/>
      <c r="B138" s="29"/>
      <c r="C138" s="29"/>
      <c r="D138" s="29"/>
      <c r="E138" s="29" t="s">
        <v>1818</v>
      </c>
      <c r="F138" s="29"/>
      <c r="G138" s="29"/>
      <c r="H138" s="29"/>
      <c r="I138" s="29"/>
      <c r="J138" s="29"/>
      <c r="K138" s="29"/>
    </row>
    <row r="139" spans="1:12" ht="21.75" x14ac:dyDescent="0.5">
      <c r="A139" s="17">
        <v>6</v>
      </c>
      <c r="B139" s="124" t="s">
        <v>1941</v>
      </c>
      <c r="C139" s="124" t="s">
        <v>1715</v>
      </c>
      <c r="D139" s="124" t="s">
        <v>1824</v>
      </c>
      <c r="E139" s="18" t="s">
        <v>1826</v>
      </c>
      <c r="F139" s="129">
        <v>0</v>
      </c>
      <c r="G139" s="21">
        <v>9100</v>
      </c>
      <c r="H139" s="129">
        <v>0</v>
      </c>
      <c r="I139" s="129">
        <v>0</v>
      </c>
      <c r="J139" s="129">
        <v>0</v>
      </c>
      <c r="K139" s="18" t="s">
        <v>497</v>
      </c>
    </row>
    <row r="140" spans="1:12" ht="21.75" x14ac:dyDescent="0.5">
      <c r="A140" s="23"/>
      <c r="B140" s="125" t="s">
        <v>1942</v>
      </c>
      <c r="C140" s="125" t="s">
        <v>1717</v>
      </c>
      <c r="D140" s="125"/>
      <c r="E140" s="24" t="s">
        <v>1827</v>
      </c>
      <c r="F140" s="24"/>
      <c r="G140" s="24"/>
      <c r="H140" s="24"/>
      <c r="I140" s="24"/>
      <c r="J140" s="24"/>
      <c r="K140" s="24" t="s">
        <v>59</v>
      </c>
    </row>
    <row r="141" spans="1:12" ht="21.75" x14ac:dyDescent="0.5">
      <c r="A141" s="23"/>
      <c r="B141" s="125"/>
      <c r="C141" s="125"/>
      <c r="D141" s="125"/>
      <c r="E141" s="24" t="s">
        <v>1828</v>
      </c>
      <c r="F141" s="24"/>
      <c r="G141" s="24"/>
      <c r="H141" s="24"/>
      <c r="I141" s="24"/>
      <c r="J141" s="24"/>
      <c r="K141" s="24"/>
    </row>
    <row r="142" spans="1:12" x14ac:dyDescent="0.3">
      <c r="A142" s="23"/>
      <c r="B142" s="24"/>
      <c r="C142" s="24"/>
      <c r="D142" s="24"/>
      <c r="E142" s="24" t="s">
        <v>1829</v>
      </c>
      <c r="F142" s="24"/>
      <c r="G142" s="24"/>
      <c r="H142" s="24"/>
      <c r="I142" s="24"/>
      <c r="J142" s="24"/>
      <c r="K142" s="24"/>
    </row>
    <row r="143" spans="1:12" x14ac:dyDescent="0.3">
      <c r="A143" s="23"/>
      <c r="B143" s="24"/>
      <c r="C143" s="24"/>
      <c r="D143" s="24"/>
      <c r="E143" s="24" t="s">
        <v>1830</v>
      </c>
      <c r="F143" s="24"/>
      <c r="G143" s="24"/>
      <c r="H143" s="24"/>
      <c r="I143" s="24"/>
      <c r="J143" s="24"/>
      <c r="K143" s="24"/>
    </row>
    <row r="144" spans="1:12" x14ac:dyDescent="0.3">
      <c r="A144" s="23"/>
      <c r="B144" s="24"/>
      <c r="C144" s="24"/>
      <c r="D144" s="24"/>
      <c r="E144" s="24" t="s">
        <v>1831</v>
      </c>
      <c r="F144" s="24"/>
      <c r="G144" s="24"/>
      <c r="H144" s="24"/>
      <c r="I144" s="24"/>
      <c r="J144" s="24"/>
      <c r="K144" s="24"/>
    </row>
    <row r="145" spans="1:12" x14ac:dyDescent="0.3">
      <c r="A145" s="23"/>
      <c r="B145" s="24"/>
      <c r="C145" s="24"/>
      <c r="D145" s="24"/>
      <c r="E145" s="24" t="s">
        <v>1832</v>
      </c>
      <c r="F145" s="24"/>
      <c r="G145" s="24"/>
      <c r="H145" s="24"/>
      <c r="I145" s="24"/>
      <c r="J145" s="24"/>
      <c r="K145" s="24"/>
    </row>
    <row r="146" spans="1:12" x14ac:dyDescent="0.3">
      <c r="A146" s="23"/>
      <c r="B146" s="24"/>
      <c r="C146" s="24"/>
      <c r="D146" s="24"/>
      <c r="E146" s="24" t="s">
        <v>1833</v>
      </c>
      <c r="F146" s="24"/>
      <c r="G146" s="24"/>
      <c r="H146" s="24"/>
      <c r="I146" s="24"/>
      <c r="J146" s="24"/>
      <c r="K146" s="24"/>
    </row>
    <row r="147" spans="1:12" x14ac:dyDescent="0.3">
      <c r="A147" s="23"/>
      <c r="B147" s="24"/>
      <c r="C147" s="24"/>
      <c r="D147" s="24"/>
      <c r="E147" s="24" t="s">
        <v>1834</v>
      </c>
      <c r="F147" s="24"/>
      <c r="G147" s="24"/>
      <c r="H147" s="24"/>
      <c r="I147" s="24"/>
      <c r="J147" s="24"/>
      <c r="K147" s="24"/>
    </row>
    <row r="148" spans="1:12" x14ac:dyDescent="0.3">
      <c r="A148" s="23"/>
      <c r="B148" s="24"/>
      <c r="C148" s="24"/>
      <c r="D148" s="24"/>
      <c r="E148" s="24" t="s">
        <v>1835</v>
      </c>
      <c r="F148" s="24"/>
      <c r="G148" s="24"/>
      <c r="H148" s="24"/>
      <c r="I148" s="24"/>
      <c r="J148" s="24"/>
      <c r="K148" s="24"/>
    </row>
    <row r="149" spans="1:12" x14ac:dyDescent="0.3">
      <c r="A149" s="23"/>
      <c r="B149" s="24"/>
      <c r="C149" s="24"/>
      <c r="D149" s="24"/>
      <c r="E149" s="40" t="s">
        <v>1836</v>
      </c>
      <c r="F149" s="24"/>
      <c r="G149" s="24"/>
      <c r="H149" s="24"/>
      <c r="I149" s="24"/>
      <c r="J149" s="24"/>
      <c r="K149" s="24"/>
    </row>
    <row r="150" spans="1:12" x14ac:dyDescent="0.3">
      <c r="A150" s="23"/>
      <c r="B150" s="24"/>
      <c r="C150" s="24"/>
      <c r="D150" s="24"/>
      <c r="E150" s="24" t="s">
        <v>1837</v>
      </c>
      <c r="F150" s="24"/>
      <c r="G150" s="24"/>
      <c r="H150" s="24"/>
      <c r="I150" s="24"/>
      <c r="J150" s="24"/>
      <c r="K150" s="24"/>
    </row>
    <row r="151" spans="1:12" x14ac:dyDescent="0.3">
      <c r="A151" s="23"/>
      <c r="B151" s="24"/>
      <c r="C151" s="24"/>
      <c r="D151" s="24"/>
      <c r="E151" s="24" t="s">
        <v>1838</v>
      </c>
      <c r="F151" s="24"/>
      <c r="G151" s="24"/>
      <c r="H151" s="24"/>
      <c r="I151" s="24"/>
      <c r="J151" s="24"/>
      <c r="K151" s="24"/>
    </row>
    <row r="152" spans="1:12" x14ac:dyDescent="0.3">
      <c r="A152" s="23"/>
      <c r="B152" s="24"/>
      <c r="C152" s="24"/>
      <c r="D152" s="24"/>
      <c r="E152" s="24" t="s">
        <v>1839</v>
      </c>
      <c r="F152" s="24"/>
      <c r="G152" s="24"/>
      <c r="H152" s="24"/>
      <c r="I152" s="24"/>
      <c r="J152" s="24"/>
      <c r="K152" s="24"/>
    </row>
    <row r="153" spans="1:12" x14ac:dyDescent="0.3">
      <c r="A153" s="23"/>
      <c r="B153" s="24"/>
      <c r="C153" s="24"/>
      <c r="D153" s="24"/>
      <c r="E153" s="24" t="s">
        <v>1840</v>
      </c>
      <c r="F153" s="24"/>
      <c r="G153" s="24"/>
      <c r="H153" s="24"/>
      <c r="I153" s="24"/>
      <c r="J153" s="24"/>
      <c r="K153" s="24"/>
    </row>
    <row r="154" spans="1:12" x14ac:dyDescent="0.3">
      <c r="A154" s="23"/>
      <c r="B154" s="24"/>
      <c r="C154" s="24"/>
      <c r="D154" s="24"/>
      <c r="E154" s="24" t="s">
        <v>1841</v>
      </c>
      <c r="F154" s="24"/>
      <c r="G154" s="24"/>
      <c r="H154" s="24"/>
      <c r="I154" s="24"/>
      <c r="J154" s="24"/>
      <c r="K154" s="24"/>
    </row>
    <row r="155" spans="1:12" x14ac:dyDescent="0.3">
      <c r="A155" s="23"/>
      <c r="B155" s="24"/>
      <c r="C155" s="24"/>
      <c r="D155" s="24"/>
      <c r="E155" s="24" t="s">
        <v>1842</v>
      </c>
      <c r="F155" s="24"/>
      <c r="G155" s="24"/>
      <c r="H155" s="24"/>
      <c r="I155" s="24"/>
      <c r="J155" s="24"/>
      <c r="K155" s="24"/>
    </row>
    <row r="156" spans="1:12" ht="24" x14ac:dyDescent="0.3">
      <c r="A156" s="23"/>
      <c r="B156" s="24"/>
      <c r="C156" s="24"/>
      <c r="D156" s="24"/>
      <c r="E156" s="24" t="s">
        <v>1843</v>
      </c>
      <c r="F156" s="24"/>
      <c r="G156" s="24"/>
      <c r="H156" s="24"/>
      <c r="I156" s="24"/>
      <c r="J156" s="24"/>
      <c r="K156" s="24"/>
      <c r="L156" s="154">
        <v>102</v>
      </c>
    </row>
    <row r="157" spans="1:12" x14ac:dyDescent="0.3">
      <c r="A157" s="28"/>
      <c r="B157" s="29"/>
      <c r="C157" s="29"/>
      <c r="D157" s="29"/>
      <c r="E157" s="29" t="s">
        <v>1844</v>
      </c>
      <c r="F157" s="29"/>
      <c r="G157" s="29"/>
      <c r="H157" s="29"/>
      <c r="I157" s="29"/>
      <c r="J157" s="29"/>
      <c r="K157" s="29"/>
    </row>
    <row r="158" spans="1:12" x14ac:dyDescent="0.3">
      <c r="A158" s="8" t="s">
        <v>5</v>
      </c>
      <c r="B158" s="8" t="s">
        <v>1609</v>
      </c>
      <c r="C158" s="8" t="s">
        <v>1610</v>
      </c>
      <c r="D158" s="8" t="s">
        <v>1611</v>
      </c>
      <c r="E158" s="8" t="s">
        <v>8</v>
      </c>
      <c r="F158" s="185" t="s">
        <v>1612</v>
      </c>
      <c r="G158" s="186"/>
      <c r="H158" s="186"/>
      <c r="I158" s="186"/>
      <c r="J158" s="187"/>
      <c r="K158" s="8" t="s">
        <v>11</v>
      </c>
    </row>
    <row r="159" spans="1:12" x14ac:dyDescent="0.3">
      <c r="A159" s="11"/>
      <c r="B159" s="11"/>
      <c r="C159" s="11"/>
      <c r="D159" s="11"/>
      <c r="E159" s="11" t="s">
        <v>1613</v>
      </c>
      <c r="F159" s="8">
        <v>2561</v>
      </c>
      <c r="G159" s="8">
        <v>2562</v>
      </c>
      <c r="H159" s="8">
        <v>2563</v>
      </c>
      <c r="I159" s="9">
        <v>2564</v>
      </c>
      <c r="J159" s="9">
        <v>2565</v>
      </c>
      <c r="K159" s="11" t="s">
        <v>1614</v>
      </c>
    </row>
    <row r="160" spans="1:12" x14ac:dyDescent="0.3">
      <c r="A160" s="14"/>
      <c r="B160" s="14"/>
      <c r="C160" s="14"/>
      <c r="D160" s="14"/>
      <c r="E160" s="14"/>
      <c r="F160" s="14" t="s">
        <v>16</v>
      </c>
      <c r="G160" s="14" t="s">
        <v>16</v>
      </c>
      <c r="H160" s="14" t="s">
        <v>16</v>
      </c>
      <c r="I160" s="14" t="s">
        <v>16</v>
      </c>
      <c r="J160" s="113" t="s">
        <v>16</v>
      </c>
      <c r="K160" s="14"/>
    </row>
    <row r="161" spans="1:11" ht="21.75" x14ac:dyDescent="0.5">
      <c r="A161" s="17">
        <v>7</v>
      </c>
      <c r="B161" s="124" t="s">
        <v>1714</v>
      </c>
      <c r="C161" s="124" t="s">
        <v>1845</v>
      </c>
      <c r="D161" s="124" t="s">
        <v>1846</v>
      </c>
      <c r="E161" s="124" t="s">
        <v>1847</v>
      </c>
      <c r="F161" s="129">
        <v>0</v>
      </c>
      <c r="G161" s="21">
        <v>198000</v>
      </c>
      <c r="H161" s="129">
        <v>0</v>
      </c>
      <c r="I161" s="129">
        <v>0</v>
      </c>
      <c r="J161" s="129">
        <v>0</v>
      </c>
      <c r="K161" s="17" t="s">
        <v>497</v>
      </c>
    </row>
    <row r="162" spans="1:11" ht="21.75" x14ac:dyDescent="0.5">
      <c r="A162" s="23"/>
      <c r="B162" s="125"/>
      <c r="C162" s="125"/>
      <c r="D162" s="125"/>
      <c r="E162" s="125" t="s">
        <v>1848</v>
      </c>
      <c r="F162" s="24"/>
      <c r="G162" s="24"/>
      <c r="H162" s="24"/>
      <c r="I162" s="24"/>
      <c r="J162" s="24"/>
      <c r="K162" s="23" t="s">
        <v>59</v>
      </c>
    </row>
    <row r="163" spans="1:11" ht="21.75" x14ac:dyDescent="0.5">
      <c r="A163" s="23"/>
      <c r="B163" s="24"/>
      <c r="C163" s="24"/>
      <c r="D163" s="24"/>
      <c r="E163" s="125" t="s">
        <v>1849</v>
      </c>
      <c r="F163" s="24"/>
      <c r="G163" s="24"/>
      <c r="H163" s="24"/>
      <c r="I163" s="24"/>
      <c r="J163" s="24"/>
      <c r="K163" s="24"/>
    </row>
    <row r="164" spans="1:11" ht="21.75" x14ac:dyDescent="0.5">
      <c r="A164" s="23"/>
      <c r="B164" s="24"/>
      <c r="C164" s="24"/>
      <c r="D164" s="24"/>
      <c r="E164" s="125" t="s">
        <v>1850</v>
      </c>
      <c r="F164" s="24"/>
      <c r="G164" s="24"/>
      <c r="H164" s="24"/>
      <c r="I164" s="24"/>
      <c r="J164" s="24"/>
      <c r="K164" s="24"/>
    </row>
    <row r="165" spans="1:11" ht="21.75" x14ac:dyDescent="0.5">
      <c r="A165" s="23"/>
      <c r="B165" s="24"/>
      <c r="C165" s="24"/>
      <c r="D165" s="24"/>
      <c r="E165" s="125" t="s">
        <v>1851</v>
      </c>
      <c r="F165" s="24"/>
      <c r="G165" s="24"/>
      <c r="H165" s="24"/>
      <c r="I165" s="24"/>
      <c r="J165" s="24"/>
      <c r="K165" s="24"/>
    </row>
    <row r="166" spans="1:11" ht="21.75" x14ac:dyDescent="0.5">
      <c r="A166" s="23"/>
      <c r="B166" s="24"/>
      <c r="C166" s="24"/>
      <c r="D166" s="24"/>
      <c r="E166" s="125" t="s">
        <v>1852</v>
      </c>
      <c r="F166" s="24"/>
      <c r="G166" s="24"/>
      <c r="H166" s="24"/>
      <c r="I166" s="24"/>
      <c r="J166" s="24"/>
      <c r="K166" s="24"/>
    </row>
    <row r="167" spans="1:11" ht="21.75" x14ac:dyDescent="0.5">
      <c r="A167" s="23"/>
      <c r="B167" s="24"/>
      <c r="C167" s="24"/>
      <c r="D167" s="24"/>
      <c r="E167" s="125" t="s">
        <v>1853</v>
      </c>
      <c r="F167" s="24"/>
      <c r="G167" s="24"/>
      <c r="H167" s="24"/>
      <c r="I167" s="24"/>
      <c r="J167" s="24"/>
      <c r="K167" s="24"/>
    </row>
    <row r="168" spans="1:11" ht="21.75" x14ac:dyDescent="0.5">
      <c r="A168" s="23"/>
      <c r="B168" s="24"/>
      <c r="C168" s="24"/>
      <c r="D168" s="24"/>
      <c r="E168" s="125" t="s">
        <v>1854</v>
      </c>
      <c r="F168" s="24"/>
      <c r="G168" s="24"/>
      <c r="H168" s="24"/>
      <c r="I168" s="24"/>
      <c r="J168" s="24"/>
      <c r="K168" s="24"/>
    </row>
    <row r="169" spans="1:11" ht="21.75" x14ac:dyDescent="0.5">
      <c r="A169" s="23"/>
      <c r="B169" s="24"/>
      <c r="C169" s="24"/>
      <c r="D169" s="24"/>
      <c r="E169" s="125" t="s">
        <v>1855</v>
      </c>
      <c r="F169" s="24"/>
      <c r="G169" s="24"/>
      <c r="H169" s="24"/>
      <c r="I169" s="24"/>
      <c r="J169" s="24"/>
      <c r="K169" s="24"/>
    </row>
    <row r="170" spans="1:11" ht="21.75" x14ac:dyDescent="0.5">
      <c r="A170" s="23"/>
      <c r="B170" s="24"/>
      <c r="C170" s="24"/>
      <c r="D170" s="24"/>
      <c r="E170" s="125" t="s">
        <v>1856</v>
      </c>
      <c r="F170" s="24"/>
      <c r="G170" s="24"/>
      <c r="H170" s="24"/>
      <c r="I170" s="24"/>
      <c r="J170" s="24"/>
      <c r="K170" s="24"/>
    </row>
    <row r="171" spans="1:11" ht="21.75" x14ac:dyDescent="0.5">
      <c r="A171" s="23"/>
      <c r="B171" s="24"/>
      <c r="C171" s="24"/>
      <c r="D171" s="24"/>
      <c r="E171" s="125" t="s">
        <v>1857</v>
      </c>
      <c r="F171" s="24"/>
      <c r="G171" s="24"/>
      <c r="H171" s="24"/>
      <c r="I171" s="24"/>
      <c r="J171" s="24"/>
      <c r="K171" s="24"/>
    </row>
    <row r="172" spans="1:11" ht="21.75" x14ac:dyDescent="0.5">
      <c r="A172" s="23"/>
      <c r="B172" s="24"/>
      <c r="C172" s="24"/>
      <c r="D172" s="24"/>
      <c r="E172" s="125" t="s">
        <v>1858</v>
      </c>
      <c r="F172" s="24"/>
      <c r="G172" s="24"/>
      <c r="H172" s="24"/>
      <c r="I172" s="24"/>
      <c r="J172" s="24"/>
      <c r="K172" s="24"/>
    </row>
    <row r="173" spans="1:11" ht="21.75" x14ac:dyDescent="0.5">
      <c r="A173" s="23"/>
      <c r="B173" s="24"/>
      <c r="C173" s="24"/>
      <c r="D173" s="24"/>
      <c r="E173" s="125" t="s">
        <v>1859</v>
      </c>
      <c r="F173" s="24"/>
      <c r="G173" s="24"/>
      <c r="H173" s="24"/>
      <c r="I173" s="24"/>
      <c r="J173" s="24"/>
      <c r="K173" s="24"/>
    </row>
    <row r="174" spans="1:11" ht="21.75" x14ac:dyDescent="0.5">
      <c r="A174" s="23"/>
      <c r="B174" s="24"/>
      <c r="C174" s="24"/>
      <c r="D174" s="24"/>
      <c r="E174" s="125" t="s">
        <v>1860</v>
      </c>
      <c r="F174" s="24"/>
      <c r="G174" s="24"/>
      <c r="H174" s="24"/>
      <c r="I174" s="24"/>
      <c r="J174" s="24"/>
      <c r="K174" s="24"/>
    </row>
    <row r="175" spans="1:11" ht="21.75" x14ac:dyDescent="0.5">
      <c r="A175" s="23"/>
      <c r="B175" s="24"/>
      <c r="C175" s="24"/>
      <c r="D175" s="24"/>
      <c r="E175" s="125" t="s">
        <v>1861</v>
      </c>
      <c r="F175" s="24"/>
      <c r="G175" s="24"/>
      <c r="H175" s="24"/>
      <c r="I175" s="24"/>
      <c r="J175" s="24"/>
      <c r="K175" s="24"/>
    </row>
    <row r="176" spans="1:11" ht="21.75" x14ac:dyDescent="0.5">
      <c r="A176" s="23"/>
      <c r="B176" s="24"/>
      <c r="C176" s="24"/>
      <c r="D176" s="24"/>
      <c r="E176" s="125" t="s">
        <v>1862</v>
      </c>
      <c r="F176" s="24"/>
      <c r="G176" s="24"/>
      <c r="H176" s="24"/>
      <c r="I176" s="24"/>
      <c r="J176" s="24"/>
      <c r="K176" s="24"/>
    </row>
    <row r="177" spans="1:12" ht="21.75" x14ac:dyDescent="0.5">
      <c r="A177" s="23"/>
      <c r="B177" s="24"/>
      <c r="C177" s="24"/>
      <c r="D177" s="24"/>
      <c r="E177" s="125" t="s">
        <v>1863</v>
      </c>
      <c r="F177" s="24"/>
      <c r="G177" s="24"/>
      <c r="H177" s="24"/>
      <c r="I177" s="24"/>
      <c r="J177" s="24"/>
      <c r="K177" s="24"/>
    </row>
    <row r="178" spans="1:12" ht="21.75" x14ac:dyDescent="0.5">
      <c r="A178" s="23"/>
      <c r="B178" s="24"/>
      <c r="C178" s="24"/>
      <c r="D178" s="24"/>
      <c r="E178" s="125" t="s">
        <v>1864</v>
      </c>
      <c r="F178" s="24"/>
      <c r="G178" s="24"/>
      <c r="H178" s="24"/>
      <c r="I178" s="24"/>
      <c r="J178" s="24"/>
      <c r="K178" s="24"/>
    </row>
    <row r="179" spans="1:12" ht="24" x14ac:dyDescent="0.5">
      <c r="A179" s="23"/>
      <c r="B179" s="24"/>
      <c r="C179" s="24"/>
      <c r="D179" s="24"/>
      <c r="E179" s="125" t="s">
        <v>1865</v>
      </c>
      <c r="F179" s="24"/>
      <c r="G179" s="24"/>
      <c r="H179" s="24"/>
      <c r="I179" s="24"/>
      <c r="J179" s="24"/>
      <c r="K179" s="24"/>
      <c r="L179" s="154">
        <v>103</v>
      </c>
    </row>
    <row r="180" spans="1:12" ht="21.75" x14ac:dyDescent="0.5">
      <c r="A180" s="28"/>
      <c r="B180" s="29"/>
      <c r="C180" s="29"/>
      <c r="D180" s="29"/>
      <c r="E180" s="126" t="s">
        <v>1866</v>
      </c>
      <c r="F180" s="29"/>
      <c r="G180" s="29"/>
      <c r="H180" s="29"/>
      <c r="I180" s="29"/>
      <c r="J180" s="29"/>
      <c r="K180" s="29"/>
    </row>
    <row r="181" spans="1:12" x14ac:dyDescent="0.3">
      <c r="A181" s="8" t="s">
        <v>5</v>
      </c>
      <c r="B181" s="8" t="s">
        <v>1609</v>
      </c>
      <c r="C181" s="8" t="s">
        <v>1610</v>
      </c>
      <c r="D181" s="8" t="s">
        <v>1611</v>
      </c>
      <c r="E181" s="8" t="s">
        <v>8</v>
      </c>
      <c r="F181" s="185" t="s">
        <v>1612</v>
      </c>
      <c r="G181" s="186"/>
      <c r="H181" s="186"/>
      <c r="I181" s="186"/>
      <c r="J181" s="187"/>
      <c r="K181" s="8" t="s">
        <v>11</v>
      </c>
    </row>
    <row r="182" spans="1:12" x14ac:dyDescent="0.3">
      <c r="A182" s="11"/>
      <c r="B182" s="11"/>
      <c r="C182" s="11"/>
      <c r="D182" s="11"/>
      <c r="E182" s="11" t="s">
        <v>1613</v>
      </c>
      <c r="F182" s="8">
        <v>2561</v>
      </c>
      <c r="G182" s="8">
        <v>2562</v>
      </c>
      <c r="H182" s="8">
        <v>2563</v>
      </c>
      <c r="I182" s="9">
        <v>2564</v>
      </c>
      <c r="J182" s="9">
        <v>2565</v>
      </c>
      <c r="K182" s="11" t="s">
        <v>1614</v>
      </c>
    </row>
    <row r="183" spans="1:12" x14ac:dyDescent="0.3">
      <c r="A183" s="14"/>
      <c r="B183" s="14"/>
      <c r="C183" s="14"/>
      <c r="D183" s="14"/>
      <c r="E183" s="14"/>
      <c r="F183" s="14" t="s">
        <v>16</v>
      </c>
      <c r="G183" s="14" t="s">
        <v>16</v>
      </c>
      <c r="H183" s="14" t="s">
        <v>16</v>
      </c>
      <c r="I183" s="14" t="s">
        <v>16</v>
      </c>
      <c r="J183" s="113" t="s">
        <v>16</v>
      </c>
      <c r="K183" s="14"/>
    </row>
    <row r="184" spans="1:12" ht="21.75" x14ac:dyDescent="0.5">
      <c r="A184" s="17"/>
      <c r="B184" s="18"/>
      <c r="C184" s="18"/>
      <c r="D184" s="18"/>
      <c r="E184" s="124" t="s">
        <v>1867</v>
      </c>
      <c r="F184" s="18"/>
      <c r="G184" s="18"/>
      <c r="H184" s="18"/>
      <c r="I184" s="18"/>
      <c r="J184" s="18"/>
      <c r="K184" s="18"/>
    </row>
    <row r="185" spans="1:12" ht="21.75" x14ac:dyDescent="0.5">
      <c r="A185" s="23"/>
      <c r="B185" s="24"/>
      <c r="C185" s="24"/>
      <c r="D185" s="24"/>
      <c r="E185" s="125" t="s">
        <v>1868</v>
      </c>
      <c r="F185" s="24"/>
      <c r="G185" s="24"/>
      <c r="H185" s="24"/>
      <c r="I185" s="24"/>
      <c r="J185" s="24"/>
      <c r="K185" s="24"/>
    </row>
    <row r="186" spans="1:12" ht="21.75" x14ac:dyDescent="0.5">
      <c r="A186" s="23"/>
      <c r="B186" s="24"/>
      <c r="C186" s="24"/>
      <c r="D186" s="24"/>
      <c r="E186" s="125" t="s">
        <v>1869</v>
      </c>
      <c r="F186" s="24"/>
      <c r="G186" s="24"/>
      <c r="H186" s="24"/>
      <c r="I186" s="24"/>
      <c r="J186" s="24"/>
      <c r="K186" s="24"/>
    </row>
    <row r="187" spans="1:12" ht="21.75" x14ac:dyDescent="0.5">
      <c r="A187" s="23"/>
      <c r="B187" s="24"/>
      <c r="C187" s="24"/>
      <c r="D187" s="24"/>
      <c r="E187" s="125" t="s">
        <v>1870</v>
      </c>
      <c r="F187" s="24"/>
      <c r="G187" s="24"/>
      <c r="H187" s="24"/>
      <c r="I187" s="24"/>
      <c r="J187" s="24"/>
      <c r="K187" s="24"/>
    </row>
    <row r="188" spans="1:12" ht="21.75" x14ac:dyDescent="0.5">
      <c r="A188" s="23"/>
      <c r="B188" s="24"/>
      <c r="C188" s="24"/>
      <c r="D188" s="24"/>
      <c r="E188" s="125" t="s">
        <v>1871</v>
      </c>
      <c r="F188" s="24"/>
      <c r="G188" s="24"/>
      <c r="H188" s="24"/>
      <c r="I188" s="24"/>
      <c r="J188" s="24"/>
      <c r="K188" s="24"/>
    </row>
    <row r="189" spans="1:12" ht="21.75" x14ac:dyDescent="0.5">
      <c r="A189" s="23"/>
      <c r="B189" s="24"/>
      <c r="C189" s="24"/>
      <c r="D189" s="24"/>
      <c r="E189" s="125" t="s">
        <v>1880</v>
      </c>
      <c r="F189" s="24"/>
      <c r="G189" s="24"/>
      <c r="H189" s="24"/>
      <c r="I189" s="24"/>
      <c r="J189" s="24"/>
      <c r="K189" s="24"/>
    </row>
    <row r="190" spans="1:12" ht="21.75" x14ac:dyDescent="0.5">
      <c r="A190" s="23"/>
      <c r="B190" s="24"/>
      <c r="C190" s="24"/>
      <c r="D190" s="24"/>
      <c r="E190" s="125" t="s">
        <v>1872</v>
      </c>
      <c r="F190" s="24"/>
      <c r="G190" s="24"/>
      <c r="H190" s="24"/>
      <c r="I190" s="24"/>
      <c r="J190" s="24"/>
      <c r="K190" s="24"/>
    </row>
    <row r="191" spans="1:12" ht="21.75" x14ac:dyDescent="0.5">
      <c r="A191" s="23"/>
      <c r="B191" s="24"/>
      <c r="C191" s="24"/>
      <c r="D191" s="24"/>
      <c r="E191" s="125" t="s">
        <v>1881</v>
      </c>
      <c r="F191" s="24"/>
      <c r="G191" s="24"/>
      <c r="H191" s="24"/>
      <c r="I191" s="24"/>
      <c r="J191" s="24"/>
      <c r="K191" s="24"/>
    </row>
    <row r="192" spans="1:12" ht="21.75" x14ac:dyDescent="0.5">
      <c r="A192" s="23"/>
      <c r="B192" s="24"/>
      <c r="C192" s="24"/>
      <c r="D192" s="24"/>
      <c r="E192" s="125" t="s">
        <v>1873</v>
      </c>
      <c r="F192" s="24"/>
      <c r="G192" s="24"/>
      <c r="H192" s="24"/>
      <c r="I192" s="24"/>
      <c r="J192" s="24"/>
      <c r="K192" s="24"/>
    </row>
    <row r="193" spans="1:12" ht="21.75" x14ac:dyDescent="0.5">
      <c r="A193" s="23"/>
      <c r="B193" s="24"/>
      <c r="C193" s="24"/>
      <c r="D193" s="24"/>
      <c r="E193" s="125" t="s">
        <v>1874</v>
      </c>
      <c r="F193" s="24"/>
      <c r="G193" s="24"/>
      <c r="H193" s="24"/>
      <c r="I193" s="24"/>
      <c r="J193" s="24"/>
      <c r="K193" s="24"/>
    </row>
    <row r="194" spans="1:12" ht="21.75" x14ac:dyDescent="0.5">
      <c r="A194" s="23"/>
      <c r="B194" s="24"/>
      <c r="C194" s="24"/>
      <c r="D194" s="24"/>
      <c r="E194" s="125" t="s">
        <v>1875</v>
      </c>
      <c r="F194" s="24"/>
      <c r="G194" s="24"/>
      <c r="H194" s="24"/>
      <c r="I194" s="24"/>
      <c r="J194" s="24"/>
      <c r="K194" s="24"/>
    </row>
    <row r="195" spans="1:12" ht="21.75" x14ac:dyDescent="0.5">
      <c r="A195" s="23"/>
      <c r="B195" s="24"/>
      <c r="C195" s="24"/>
      <c r="D195" s="24"/>
      <c r="E195" s="125" t="s">
        <v>1876</v>
      </c>
      <c r="F195" s="24"/>
      <c r="G195" s="24"/>
      <c r="H195" s="24"/>
      <c r="I195" s="24"/>
      <c r="J195" s="24"/>
      <c r="K195" s="24"/>
    </row>
    <row r="196" spans="1:12" ht="21.75" x14ac:dyDescent="0.5">
      <c r="A196" s="23"/>
      <c r="B196" s="24"/>
      <c r="C196" s="24"/>
      <c r="D196" s="24"/>
      <c r="E196" s="125" t="s">
        <v>1877</v>
      </c>
      <c r="F196" s="24"/>
      <c r="G196" s="24"/>
      <c r="H196" s="24"/>
      <c r="I196" s="24"/>
      <c r="J196" s="24"/>
      <c r="K196" s="24"/>
    </row>
    <row r="197" spans="1:12" ht="21.75" x14ac:dyDescent="0.5">
      <c r="A197" s="23"/>
      <c r="B197" s="24"/>
      <c r="C197" s="24"/>
      <c r="D197" s="24"/>
      <c r="E197" s="125" t="s">
        <v>1878</v>
      </c>
      <c r="F197" s="24"/>
      <c r="G197" s="24"/>
      <c r="H197" s="24"/>
      <c r="I197" s="24"/>
      <c r="J197" s="24"/>
      <c r="K197" s="24"/>
    </row>
    <row r="198" spans="1:12" ht="21.75" x14ac:dyDescent="0.5">
      <c r="A198" s="28"/>
      <c r="B198" s="29"/>
      <c r="C198" s="29"/>
      <c r="D198" s="29"/>
      <c r="E198" s="126" t="s">
        <v>1879</v>
      </c>
      <c r="F198" s="29"/>
      <c r="G198" s="29"/>
      <c r="H198" s="29"/>
      <c r="I198" s="29"/>
      <c r="J198" s="29"/>
      <c r="K198" s="29"/>
    </row>
    <row r="199" spans="1:12" x14ac:dyDescent="0.3">
      <c r="E199" s="33"/>
    </row>
    <row r="202" spans="1:12" ht="24" x14ac:dyDescent="0.3">
      <c r="L202" s="154">
        <v>104</v>
      </c>
    </row>
    <row r="205" spans="1:12" x14ac:dyDescent="0.3">
      <c r="A205" s="8" t="s">
        <v>5</v>
      </c>
      <c r="B205" s="8" t="s">
        <v>1609</v>
      </c>
      <c r="C205" s="8" t="s">
        <v>1610</v>
      </c>
      <c r="D205" s="8" t="s">
        <v>1611</v>
      </c>
      <c r="E205" s="8" t="s">
        <v>8</v>
      </c>
      <c r="F205" s="185" t="s">
        <v>1612</v>
      </c>
      <c r="G205" s="186"/>
      <c r="H205" s="186"/>
      <c r="I205" s="186"/>
      <c r="J205" s="187"/>
      <c r="K205" s="8" t="s">
        <v>11</v>
      </c>
    </row>
    <row r="206" spans="1:12" x14ac:dyDescent="0.3">
      <c r="A206" s="11"/>
      <c r="B206" s="11"/>
      <c r="C206" s="11"/>
      <c r="D206" s="11"/>
      <c r="E206" s="11" t="s">
        <v>1613</v>
      </c>
      <c r="F206" s="8">
        <v>2561</v>
      </c>
      <c r="G206" s="8">
        <v>2562</v>
      </c>
      <c r="H206" s="8">
        <v>2563</v>
      </c>
      <c r="I206" s="9">
        <v>2564</v>
      </c>
      <c r="J206" s="9">
        <v>2565</v>
      </c>
      <c r="K206" s="11" t="s">
        <v>1614</v>
      </c>
    </row>
    <row r="207" spans="1:12" x14ac:dyDescent="0.3">
      <c r="A207" s="14"/>
      <c r="B207" s="14"/>
      <c r="C207" s="14"/>
      <c r="D207" s="14"/>
      <c r="E207" s="14"/>
      <c r="F207" s="14" t="s">
        <v>16</v>
      </c>
      <c r="G207" s="14" t="s">
        <v>16</v>
      </c>
      <c r="H207" s="14" t="s">
        <v>16</v>
      </c>
      <c r="I207" s="14" t="s">
        <v>16</v>
      </c>
      <c r="J207" s="113" t="s">
        <v>16</v>
      </c>
      <c r="K207" s="14"/>
    </row>
    <row r="208" spans="1:12" ht="21.75" x14ac:dyDescent="0.5">
      <c r="A208" s="17">
        <v>8</v>
      </c>
      <c r="B208" s="124" t="s">
        <v>1714</v>
      </c>
      <c r="C208" s="124" t="s">
        <v>1845</v>
      </c>
      <c r="D208" s="124" t="s">
        <v>1846</v>
      </c>
      <c r="E208" s="124" t="s">
        <v>1847</v>
      </c>
      <c r="F208" s="129">
        <v>0</v>
      </c>
      <c r="G208" s="21">
        <v>135000</v>
      </c>
      <c r="H208" s="129">
        <v>0</v>
      </c>
      <c r="I208" s="129">
        <v>0</v>
      </c>
      <c r="J208" s="129">
        <v>0</v>
      </c>
      <c r="K208" s="18" t="s">
        <v>497</v>
      </c>
    </row>
    <row r="209" spans="1:11" ht="21.75" x14ac:dyDescent="0.5">
      <c r="A209" s="23"/>
      <c r="B209" s="125"/>
      <c r="C209" s="125"/>
      <c r="D209" s="125"/>
      <c r="E209" s="125" t="s">
        <v>1882</v>
      </c>
      <c r="F209" s="24"/>
      <c r="G209" s="24"/>
      <c r="H209" s="24"/>
      <c r="I209" s="24"/>
      <c r="J209" s="24"/>
      <c r="K209" s="24" t="s">
        <v>59</v>
      </c>
    </row>
    <row r="210" spans="1:11" ht="21.75" x14ac:dyDescent="0.5">
      <c r="A210" s="23"/>
      <c r="B210" s="24"/>
      <c r="C210" s="24"/>
      <c r="D210" s="24"/>
      <c r="E210" s="125" t="s">
        <v>1849</v>
      </c>
      <c r="F210" s="24"/>
      <c r="G210" s="24"/>
      <c r="H210" s="24"/>
      <c r="I210" s="24"/>
      <c r="J210" s="24"/>
      <c r="K210" s="24"/>
    </row>
    <row r="211" spans="1:11" ht="21.75" x14ac:dyDescent="0.5">
      <c r="A211" s="23"/>
      <c r="B211" s="24"/>
      <c r="C211" s="24"/>
      <c r="D211" s="24"/>
      <c r="E211" s="125" t="s">
        <v>1850</v>
      </c>
      <c r="F211" s="24"/>
      <c r="G211" s="24"/>
      <c r="H211" s="24"/>
      <c r="I211" s="24"/>
      <c r="J211" s="24"/>
      <c r="K211" s="24"/>
    </row>
    <row r="212" spans="1:11" ht="21.75" x14ac:dyDescent="0.5">
      <c r="A212" s="23"/>
      <c r="B212" s="24"/>
      <c r="C212" s="24"/>
      <c r="D212" s="24"/>
      <c r="E212" s="125" t="s">
        <v>1883</v>
      </c>
      <c r="F212" s="24"/>
      <c r="G212" s="24"/>
      <c r="H212" s="24"/>
      <c r="I212" s="24"/>
      <c r="J212" s="24"/>
      <c r="K212" s="24"/>
    </row>
    <row r="213" spans="1:11" ht="21.75" x14ac:dyDescent="0.5">
      <c r="A213" s="23"/>
      <c r="B213" s="24"/>
      <c r="C213" s="24"/>
      <c r="D213" s="24"/>
      <c r="E213" s="125" t="s">
        <v>1884</v>
      </c>
      <c r="F213" s="24"/>
      <c r="G213" s="24"/>
      <c r="H213" s="24"/>
      <c r="I213" s="24"/>
      <c r="J213" s="24"/>
      <c r="K213" s="24"/>
    </row>
    <row r="214" spans="1:11" ht="21.75" x14ac:dyDescent="0.5">
      <c r="A214" s="23"/>
      <c r="B214" s="24"/>
      <c r="C214" s="24"/>
      <c r="D214" s="24"/>
      <c r="E214" s="125" t="s">
        <v>1885</v>
      </c>
      <c r="F214" s="24"/>
      <c r="G214" s="24"/>
      <c r="H214" s="24"/>
      <c r="I214" s="24"/>
      <c r="J214" s="24"/>
      <c r="K214" s="24"/>
    </row>
    <row r="215" spans="1:11" ht="21.75" x14ac:dyDescent="0.5">
      <c r="A215" s="23"/>
      <c r="B215" s="24"/>
      <c r="C215" s="24"/>
      <c r="D215" s="24"/>
      <c r="E215" s="125" t="s">
        <v>1853</v>
      </c>
      <c r="F215" s="24"/>
      <c r="G215" s="24"/>
      <c r="H215" s="24"/>
      <c r="I215" s="24"/>
      <c r="J215" s="24"/>
      <c r="K215" s="24"/>
    </row>
    <row r="216" spans="1:11" ht="21.75" x14ac:dyDescent="0.5">
      <c r="A216" s="23"/>
      <c r="B216" s="24"/>
      <c r="C216" s="24"/>
      <c r="D216" s="24"/>
      <c r="E216" s="125" t="s">
        <v>1854</v>
      </c>
      <c r="F216" s="24"/>
      <c r="G216" s="24"/>
      <c r="H216" s="24"/>
      <c r="I216" s="24"/>
      <c r="J216" s="24"/>
      <c r="K216" s="24"/>
    </row>
    <row r="217" spans="1:11" ht="21.75" x14ac:dyDescent="0.5">
      <c r="A217" s="23"/>
      <c r="B217" s="24"/>
      <c r="C217" s="24"/>
      <c r="D217" s="24"/>
      <c r="E217" s="125" t="s">
        <v>1897</v>
      </c>
      <c r="F217" s="24"/>
      <c r="G217" s="24"/>
      <c r="H217" s="24"/>
      <c r="I217" s="24"/>
      <c r="J217" s="24"/>
      <c r="K217" s="24"/>
    </row>
    <row r="218" spans="1:11" ht="21.75" x14ac:dyDescent="0.5">
      <c r="A218" s="23"/>
      <c r="B218" s="24"/>
      <c r="C218" s="24"/>
      <c r="D218" s="24"/>
      <c r="E218" s="125" t="s">
        <v>1862</v>
      </c>
      <c r="F218" s="24"/>
      <c r="G218" s="24"/>
      <c r="H218" s="24"/>
      <c r="I218" s="24"/>
      <c r="J218" s="24"/>
      <c r="K218" s="24"/>
    </row>
    <row r="219" spans="1:11" ht="21.75" x14ac:dyDescent="0.5">
      <c r="A219" s="23"/>
      <c r="B219" s="24"/>
      <c r="C219" s="24"/>
      <c r="D219" s="24"/>
      <c r="E219" s="125" t="s">
        <v>1863</v>
      </c>
      <c r="F219" s="24"/>
      <c r="G219" s="24"/>
      <c r="H219" s="24"/>
      <c r="I219" s="24"/>
      <c r="J219" s="24"/>
      <c r="K219" s="24"/>
    </row>
    <row r="220" spans="1:11" ht="21.75" x14ac:dyDescent="0.5">
      <c r="A220" s="23"/>
      <c r="B220" s="24"/>
      <c r="C220" s="24"/>
      <c r="D220" s="24"/>
      <c r="E220" s="125" t="s">
        <v>1886</v>
      </c>
      <c r="F220" s="24"/>
      <c r="G220" s="24"/>
      <c r="H220" s="24"/>
      <c r="I220" s="24"/>
      <c r="J220" s="24"/>
      <c r="K220" s="24"/>
    </row>
    <row r="221" spans="1:11" ht="21.75" x14ac:dyDescent="0.5">
      <c r="A221" s="23"/>
      <c r="B221" s="24"/>
      <c r="C221" s="24"/>
      <c r="D221" s="24"/>
      <c r="E221" s="125" t="s">
        <v>1865</v>
      </c>
      <c r="F221" s="24"/>
      <c r="G221" s="24"/>
      <c r="H221" s="24"/>
      <c r="I221" s="24"/>
      <c r="J221" s="24"/>
      <c r="K221" s="24"/>
    </row>
    <row r="222" spans="1:11" ht="21.75" x14ac:dyDescent="0.5">
      <c r="A222" s="23"/>
      <c r="B222" s="24"/>
      <c r="C222" s="24"/>
      <c r="D222" s="24"/>
      <c r="E222" s="125" t="s">
        <v>1887</v>
      </c>
      <c r="F222" s="24"/>
      <c r="G222" s="24"/>
      <c r="H222" s="24"/>
      <c r="I222" s="24"/>
      <c r="J222" s="24"/>
      <c r="K222" s="24"/>
    </row>
    <row r="223" spans="1:11" ht="21.75" x14ac:dyDescent="0.5">
      <c r="A223" s="23"/>
      <c r="B223" s="24"/>
      <c r="C223" s="24"/>
      <c r="D223" s="24"/>
      <c r="E223" s="125" t="s">
        <v>1888</v>
      </c>
      <c r="F223" s="24"/>
      <c r="G223" s="24"/>
      <c r="H223" s="24"/>
      <c r="I223" s="24"/>
      <c r="J223" s="24"/>
      <c r="K223" s="24"/>
    </row>
    <row r="224" spans="1:11" ht="21.75" x14ac:dyDescent="0.5">
      <c r="A224" s="23"/>
      <c r="B224" s="24"/>
      <c r="C224" s="24"/>
      <c r="D224" s="24"/>
      <c r="E224" s="125" t="s">
        <v>1889</v>
      </c>
      <c r="F224" s="24"/>
      <c r="G224" s="24"/>
      <c r="H224" s="24"/>
      <c r="I224" s="24"/>
      <c r="J224" s="24"/>
      <c r="K224" s="24"/>
    </row>
    <row r="225" spans="1:12" ht="21.75" x14ac:dyDescent="0.5">
      <c r="A225" s="23"/>
      <c r="B225" s="24"/>
      <c r="C225" s="24"/>
      <c r="D225" s="24"/>
      <c r="E225" s="125" t="s">
        <v>1890</v>
      </c>
      <c r="F225" s="24"/>
      <c r="G225" s="24"/>
      <c r="H225" s="24"/>
      <c r="I225" s="24"/>
      <c r="J225" s="24"/>
      <c r="K225" s="24"/>
    </row>
    <row r="226" spans="1:12" ht="24" x14ac:dyDescent="0.5">
      <c r="A226" s="23"/>
      <c r="B226" s="24"/>
      <c r="C226" s="24"/>
      <c r="D226" s="24"/>
      <c r="E226" s="125" t="s">
        <v>1891</v>
      </c>
      <c r="F226" s="24"/>
      <c r="G226" s="24"/>
      <c r="H226" s="24"/>
      <c r="I226" s="24"/>
      <c r="J226" s="24"/>
      <c r="K226" s="24"/>
      <c r="L226" s="154">
        <v>105</v>
      </c>
    </row>
    <row r="227" spans="1:12" ht="21.75" x14ac:dyDescent="0.5">
      <c r="A227" s="28"/>
      <c r="B227" s="29"/>
      <c r="C227" s="29"/>
      <c r="D227" s="29"/>
      <c r="E227" s="126"/>
      <c r="F227" s="29"/>
      <c r="G227" s="29"/>
      <c r="H227" s="29"/>
      <c r="I227" s="29"/>
      <c r="J227" s="29"/>
      <c r="K227" s="29"/>
    </row>
    <row r="228" spans="1:12" x14ac:dyDescent="0.3">
      <c r="A228" s="8" t="s">
        <v>5</v>
      </c>
      <c r="B228" s="8" t="s">
        <v>1609</v>
      </c>
      <c r="C228" s="8" t="s">
        <v>1610</v>
      </c>
      <c r="D228" s="8" t="s">
        <v>1611</v>
      </c>
      <c r="E228" s="8" t="s">
        <v>8</v>
      </c>
      <c r="F228" s="185" t="s">
        <v>1612</v>
      </c>
      <c r="G228" s="186"/>
      <c r="H228" s="186"/>
      <c r="I228" s="186"/>
      <c r="J228" s="187"/>
      <c r="K228" s="8" t="s">
        <v>11</v>
      </c>
    </row>
    <row r="229" spans="1:12" x14ac:dyDescent="0.3">
      <c r="A229" s="11"/>
      <c r="B229" s="11"/>
      <c r="C229" s="11"/>
      <c r="D229" s="11"/>
      <c r="E229" s="11" t="s">
        <v>1613</v>
      </c>
      <c r="F229" s="8">
        <v>2561</v>
      </c>
      <c r="G229" s="8">
        <v>2562</v>
      </c>
      <c r="H229" s="8">
        <v>2563</v>
      </c>
      <c r="I229" s="9">
        <v>2564</v>
      </c>
      <c r="J229" s="9">
        <v>2565</v>
      </c>
      <c r="K229" s="11" t="s">
        <v>1614</v>
      </c>
    </row>
    <row r="230" spans="1:12" x14ac:dyDescent="0.3">
      <c r="A230" s="14"/>
      <c r="B230" s="14"/>
      <c r="C230" s="14"/>
      <c r="D230" s="14"/>
      <c r="E230" s="14"/>
      <c r="F230" s="14" t="s">
        <v>16</v>
      </c>
      <c r="G230" s="14" t="s">
        <v>16</v>
      </c>
      <c r="H230" s="14" t="s">
        <v>16</v>
      </c>
      <c r="I230" s="14" t="s">
        <v>16</v>
      </c>
      <c r="J230" s="113" t="s">
        <v>16</v>
      </c>
      <c r="K230" s="14"/>
    </row>
    <row r="231" spans="1:12" ht="21.75" x14ac:dyDescent="0.5">
      <c r="A231" s="17"/>
      <c r="B231" s="18"/>
      <c r="C231" s="18"/>
      <c r="D231" s="18"/>
      <c r="E231" s="124" t="s">
        <v>1871</v>
      </c>
      <c r="F231" s="18"/>
      <c r="G231" s="18"/>
      <c r="H231" s="18"/>
      <c r="I231" s="18"/>
      <c r="J231" s="18"/>
      <c r="K231" s="18"/>
    </row>
    <row r="232" spans="1:12" ht="21.75" x14ac:dyDescent="0.5">
      <c r="A232" s="23"/>
      <c r="B232" s="24"/>
      <c r="C232" s="24"/>
      <c r="D232" s="24"/>
      <c r="E232" s="125" t="s">
        <v>1892</v>
      </c>
      <c r="F232" s="24"/>
      <c r="G232" s="24"/>
      <c r="H232" s="24"/>
      <c r="I232" s="24"/>
      <c r="J232" s="24"/>
      <c r="K232" s="24"/>
    </row>
    <row r="233" spans="1:12" ht="21.75" x14ac:dyDescent="0.5">
      <c r="A233" s="23"/>
      <c r="B233" s="24"/>
      <c r="C233" s="24"/>
      <c r="D233" s="24"/>
      <c r="E233" s="125" t="s">
        <v>1873</v>
      </c>
      <c r="F233" s="24"/>
      <c r="G233" s="24"/>
      <c r="H233" s="24"/>
      <c r="I233" s="24"/>
      <c r="J233" s="24"/>
      <c r="K233" s="24"/>
    </row>
    <row r="234" spans="1:12" ht="21.75" x14ac:dyDescent="0.5">
      <c r="A234" s="23"/>
      <c r="B234" s="24"/>
      <c r="C234" s="24"/>
      <c r="D234" s="24"/>
      <c r="E234" s="125" t="s">
        <v>1874</v>
      </c>
      <c r="F234" s="24"/>
      <c r="G234" s="24"/>
      <c r="H234" s="24"/>
      <c r="I234" s="24"/>
      <c r="J234" s="24"/>
      <c r="K234" s="24"/>
    </row>
    <row r="235" spans="1:12" ht="21.75" x14ac:dyDescent="0.5">
      <c r="A235" s="23"/>
      <c r="B235" s="24"/>
      <c r="C235" s="24"/>
      <c r="D235" s="24"/>
      <c r="E235" s="125" t="s">
        <v>1893</v>
      </c>
      <c r="F235" s="24"/>
      <c r="G235" s="24"/>
      <c r="H235" s="24"/>
      <c r="I235" s="24"/>
      <c r="J235" s="24"/>
      <c r="K235" s="24"/>
    </row>
    <row r="236" spans="1:12" ht="21.75" x14ac:dyDescent="0.5">
      <c r="A236" s="23"/>
      <c r="B236" s="24"/>
      <c r="C236" s="24"/>
      <c r="D236" s="24"/>
      <c r="E236" s="125" t="s">
        <v>1894</v>
      </c>
      <c r="F236" s="24"/>
      <c r="G236" s="24"/>
      <c r="H236" s="24"/>
      <c r="I236" s="24"/>
      <c r="J236" s="24"/>
      <c r="K236" s="24"/>
    </row>
    <row r="237" spans="1:12" ht="21.75" x14ac:dyDescent="0.5">
      <c r="A237" s="23"/>
      <c r="B237" s="24"/>
      <c r="C237" s="24"/>
      <c r="D237" s="24"/>
      <c r="E237" s="125" t="s">
        <v>1877</v>
      </c>
      <c r="F237" s="24"/>
      <c r="G237" s="24"/>
      <c r="H237" s="24"/>
      <c r="I237" s="24"/>
      <c r="J237" s="24"/>
      <c r="K237" s="24"/>
    </row>
    <row r="238" spans="1:12" ht="21.75" x14ac:dyDescent="0.5">
      <c r="A238" s="23"/>
      <c r="B238" s="24"/>
      <c r="C238" s="24"/>
      <c r="D238" s="24"/>
      <c r="E238" s="125" t="s">
        <v>1895</v>
      </c>
      <c r="F238" s="24"/>
      <c r="G238" s="24"/>
      <c r="H238" s="24"/>
      <c r="I238" s="24"/>
      <c r="J238" s="24"/>
      <c r="K238" s="24"/>
    </row>
    <row r="239" spans="1:12" ht="21.75" x14ac:dyDescent="0.5">
      <c r="A239" s="28"/>
      <c r="B239" s="29"/>
      <c r="C239" s="29"/>
      <c r="D239" s="29"/>
      <c r="E239" s="126" t="s">
        <v>1896</v>
      </c>
      <c r="F239" s="29"/>
      <c r="G239" s="29"/>
      <c r="H239" s="29"/>
      <c r="I239" s="29"/>
      <c r="J239" s="29"/>
      <c r="K239" s="29"/>
    </row>
    <row r="240" spans="1:12" ht="21.75" x14ac:dyDescent="0.5">
      <c r="A240" s="17">
        <v>9</v>
      </c>
      <c r="B240" s="124" t="s">
        <v>1714</v>
      </c>
      <c r="C240" s="124" t="s">
        <v>1823</v>
      </c>
      <c r="D240" s="124" t="s">
        <v>1716</v>
      </c>
      <c r="E240" s="18" t="s">
        <v>1898</v>
      </c>
      <c r="F240" s="129">
        <v>0</v>
      </c>
      <c r="G240" s="129">
        <v>0</v>
      </c>
      <c r="H240" s="21">
        <v>7000</v>
      </c>
      <c r="I240" s="129">
        <v>0</v>
      </c>
      <c r="J240" s="129">
        <v>0</v>
      </c>
      <c r="K240" s="18" t="s">
        <v>769</v>
      </c>
    </row>
    <row r="241" spans="1:12" ht="21.75" x14ac:dyDescent="0.5">
      <c r="A241" s="23"/>
      <c r="B241" s="125"/>
      <c r="C241" s="125" t="s">
        <v>1825</v>
      </c>
      <c r="D241" s="125"/>
      <c r="E241" s="24" t="s">
        <v>1899</v>
      </c>
      <c r="F241" s="24"/>
      <c r="G241" s="24"/>
      <c r="H241" s="24"/>
      <c r="I241" s="24"/>
      <c r="J241" s="24"/>
      <c r="K241" s="24"/>
    </row>
    <row r="242" spans="1:12" x14ac:dyDescent="0.3">
      <c r="A242" s="23"/>
      <c r="B242" s="24"/>
      <c r="C242" s="24"/>
      <c r="D242" s="24"/>
      <c r="E242" s="24" t="s">
        <v>1900</v>
      </c>
      <c r="F242" s="24"/>
      <c r="G242" s="24"/>
      <c r="H242" s="24"/>
      <c r="I242" s="24"/>
      <c r="J242" s="24"/>
      <c r="K242" s="24"/>
    </row>
    <row r="243" spans="1:12" x14ac:dyDescent="0.3">
      <c r="A243" s="23"/>
      <c r="B243" s="24"/>
      <c r="C243" s="24"/>
      <c r="D243" s="24"/>
      <c r="E243" s="24" t="s">
        <v>1901</v>
      </c>
      <c r="F243" s="24"/>
      <c r="G243" s="24"/>
      <c r="H243" s="24"/>
      <c r="I243" s="24"/>
      <c r="J243" s="24"/>
      <c r="K243" s="24"/>
    </row>
    <row r="244" spans="1:12" x14ac:dyDescent="0.3">
      <c r="A244" s="23"/>
      <c r="B244" s="24"/>
      <c r="C244" s="24"/>
      <c r="D244" s="24"/>
      <c r="E244" s="24" t="s">
        <v>1902</v>
      </c>
      <c r="F244" s="24"/>
      <c r="G244" s="24"/>
      <c r="H244" s="24"/>
      <c r="I244" s="24"/>
      <c r="J244" s="24"/>
      <c r="K244" s="24"/>
    </row>
    <row r="245" spans="1:12" x14ac:dyDescent="0.3">
      <c r="A245" s="23"/>
      <c r="B245" s="24"/>
      <c r="C245" s="24"/>
      <c r="D245" s="24"/>
      <c r="E245" s="24" t="s">
        <v>1903</v>
      </c>
      <c r="F245" s="24"/>
      <c r="G245" s="24"/>
      <c r="H245" s="24"/>
      <c r="I245" s="24"/>
      <c r="J245" s="24"/>
      <c r="K245" s="24"/>
    </row>
    <row r="246" spans="1:12" x14ac:dyDescent="0.3">
      <c r="A246" s="28"/>
      <c r="B246" s="29"/>
      <c r="C246" s="29"/>
      <c r="D246" s="29"/>
      <c r="E246" s="29" t="s">
        <v>1904</v>
      </c>
      <c r="F246" s="29"/>
      <c r="G246" s="29"/>
      <c r="H246" s="29"/>
      <c r="I246" s="29"/>
      <c r="J246" s="29"/>
      <c r="K246" s="29"/>
    </row>
    <row r="250" spans="1:12" ht="24" x14ac:dyDescent="0.3">
      <c r="L250" s="154">
        <v>106</v>
      </c>
    </row>
    <row r="253" spans="1:12" x14ac:dyDescent="0.3">
      <c r="A253" s="8" t="s">
        <v>5</v>
      </c>
      <c r="B253" s="8" t="s">
        <v>1609</v>
      </c>
      <c r="C253" s="8" t="s">
        <v>1610</v>
      </c>
      <c r="D253" s="8" t="s">
        <v>1611</v>
      </c>
      <c r="E253" s="8" t="s">
        <v>8</v>
      </c>
      <c r="F253" s="185" t="s">
        <v>1612</v>
      </c>
      <c r="G253" s="186"/>
      <c r="H253" s="186"/>
      <c r="I253" s="186"/>
      <c r="J253" s="187"/>
      <c r="K253" s="8" t="s">
        <v>11</v>
      </c>
    </row>
    <row r="254" spans="1:12" x14ac:dyDescent="0.3">
      <c r="A254" s="11"/>
      <c r="B254" s="11"/>
      <c r="C254" s="11"/>
      <c r="D254" s="11"/>
      <c r="E254" s="11" t="s">
        <v>1613</v>
      </c>
      <c r="F254" s="8">
        <v>2561</v>
      </c>
      <c r="G254" s="8">
        <v>2562</v>
      </c>
      <c r="H254" s="8">
        <v>2563</v>
      </c>
      <c r="I254" s="9">
        <v>2564</v>
      </c>
      <c r="J254" s="9">
        <v>2565</v>
      </c>
      <c r="K254" s="11" t="s">
        <v>1614</v>
      </c>
    </row>
    <row r="255" spans="1:12" x14ac:dyDescent="0.3">
      <c r="A255" s="14"/>
      <c r="B255" s="14"/>
      <c r="C255" s="14"/>
      <c r="D255" s="14"/>
      <c r="E255" s="14"/>
      <c r="F255" s="14" t="s">
        <v>16</v>
      </c>
      <c r="G255" s="14" t="s">
        <v>16</v>
      </c>
      <c r="H255" s="14" t="s">
        <v>16</v>
      </c>
      <c r="I255" s="14" t="s">
        <v>16</v>
      </c>
      <c r="J255" s="113" t="s">
        <v>16</v>
      </c>
      <c r="K255" s="14"/>
    </row>
    <row r="256" spans="1:12" ht="21.75" x14ac:dyDescent="0.5">
      <c r="A256" s="17">
        <v>10</v>
      </c>
      <c r="B256" s="124" t="s">
        <v>1918</v>
      </c>
      <c r="C256" s="124" t="s">
        <v>1715</v>
      </c>
      <c r="D256" s="124" t="s">
        <v>1919</v>
      </c>
      <c r="E256" s="20" t="s">
        <v>1920</v>
      </c>
      <c r="F256" s="129">
        <v>0</v>
      </c>
      <c r="G256" s="55">
        <v>2100</v>
      </c>
      <c r="H256" s="129">
        <v>0</v>
      </c>
      <c r="I256" s="129">
        <v>0</v>
      </c>
      <c r="J256" s="129">
        <v>0</v>
      </c>
      <c r="K256" s="18" t="s">
        <v>497</v>
      </c>
    </row>
    <row r="257" spans="1:11" ht="21.75" x14ac:dyDescent="0.5">
      <c r="A257" s="23"/>
      <c r="B257" s="125"/>
      <c r="C257" s="125" t="s">
        <v>1717</v>
      </c>
      <c r="D257" s="125"/>
      <c r="E257" s="26" t="s">
        <v>1921</v>
      </c>
      <c r="F257" s="24"/>
      <c r="G257" s="24"/>
      <c r="H257" s="24"/>
      <c r="I257" s="24"/>
      <c r="J257" s="24"/>
      <c r="K257" s="24" t="s">
        <v>59</v>
      </c>
    </row>
    <row r="258" spans="1:11" x14ac:dyDescent="0.3">
      <c r="A258" s="23"/>
      <c r="B258" s="24"/>
      <c r="C258" s="24"/>
      <c r="D258" s="24"/>
      <c r="E258" s="26" t="s">
        <v>1922</v>
      </c>
      <c r="F258" s="24"/>
      <c r="G258" s="24"/>
      <c r="H258" s="24"/>
      <c r="I258" s="24"/>
      <c r="J258" s="24"/>
      <c r="K258" s="24"/>
    </row>
    <row r="259" spans="1:11" x14ac:dyDescent="0.3">
      <c r="A259" s="23"/>
      <c r="B259" s="24"/>
      <c r="C259" s="24"/>
      <c r="D259" s="24"/>
      <c r="E259" s="26" t="s">
        <v>1923</v>
      </c>
      <c r="F259" s="24"/>
      <c r="G259" s="24"/>
      <c r="H259" s="24"/>
      <c r="I259" s="24"/>
      <c r="J259" s="24"/>
      <c r="K259" s="24"/>
    </row>
    <row r="260" spans="1:11" x14ac:dyDescent="0.3">
      <c r="A260" s="23"/>
      <c r="B260" s="24"/>
      <c r="C260" s="24"/>
      <c r="D260" s="24"/>
      <c r="E260" s="26" t="s">
        <v>1924</v>
      </c>
      <c r="F260" s="24"/>
      <c r="G260" s="24"/>
      <c r="H260" s="24"/>
      <c r="I260" s="24"/>
      <c r="J260" s="24"/>
      <c r="K260" s="24"/>
    </row>
    <row r="261" spans="1:11" x14ac:dyDescent="0.3">
      <c r="A261" s="23"/>
      <c r="B261" s="24"/>
      <c r="C261" s="24"/>
      <c r="D261" s="24"/>
      <c r="E261" s="26" t="s">
        <v>1925</v>
      </c>
      <c r="F261" s="24"/>
      <c r="G261" s="24"/>
      <c r="H261" s="24"/>
      <c r="I261" s="24"/>
      <c r="J261" s="24"/>
      <c r="K261" s="24"/>
    </row>
    <row r="262" spans="1:11" x14ac:dyDescent="0.3">
      <c r="A262" s="23"/>
      <c r="B262" s="24"/>
      <c r="C262" s="24"/>
      <c r="D262" s="24"/>
      <c r="E262" s="26" t="s">
        <v>1926</v>
      </c>
      <c r="F262" s="24"/>
      <c r="G262" s="24"/>
      <c r="H262" s="24"/>
      <c r="I262" s="24"/>
      <c r="J262" s="24"/>
      <c r="K262" s="24"/>
    </row>
    <row r="263" spans="1:11" x14ac:dyDescent="0.3">
      <c r="A263" s="23"/>
      <c r="B263" s="24"/>
      <c r="C263" s="24"/>
      <c r="D263" s="24"/>
      <c r="E263" s="26" t="s">
        <v>1927</v>
      </c>
      <c r="F263" s="24"/>
      <c r="G263" s="24"/>
      <c r="H263" s="24"/>
      <c r="I263" s="24"/>
      <c r="J263" s="24"/>
      <c r="K263" s="24"/>
    </row>
    <row r="264" spans="1:11" x14ac:dyDescent="0.3">
      <c r="A264" s="23"/>
      <c r="B264" s="24"/>
      <c r="C264" s="24"/>
      <c r="D264" s="24"/>
      <c r="E264" s="26" t="s">
        <v>1928</v>
      </c>
      <c r="F264" s="24"/>
      <c r="G264" s="24"/>
      <c r="H264" s="24"/>
      <c r="I264" s="24"/>
      <c r="J264" s="24"/>
      <c r="K264" s="24"/>
    </row>
    <row r="265" spans="1:11" x14ac:dyDescent="0.3">
      <c r="A265" s="23"/>
      <c r="B265" s="24"/>
      <c r="C265" s="24"/>
      <c r="D265" s="24"/>
      <c r="E265" s="26" t="s">
        <v>1929</v>
      </c>
      <c r="F265" s="24"/>
      <c r="G265" s="24"/>
      <c r="H265" s="24"/>
      <c r="I265" s="24"/>
      <c r="J265" s="24"/>
      <c r="K265" s="24"/>
    </row>
    <row r="266" spans="1:11" x14ac:dyDescent="0.3">
      <c r="A266" s="23"/>
      <c r="B266" s="24"/>
      <c r="C266" s="24"/>
      <c r="D266" s="24"/>
      <c r="E266" s="26" t="s">
        <v>1930</v>
      </c>
      <c r="F266" s="24"/>
      <c r="G266" s="24"/>
      <c r="H266" s="24"/>
      <c r="I266" s="24"/>
      <c r="J266" s="24"/>
      <c r="K266" s="24"/>
    </row>
    <row r="267" spans="1:11" x14ac:dyDescent="0.3">
      <c r="A267" s="23"/>
      <c r="B267" s="24"/>
      <c r="C267" s="24"/>
      <c r="D267" s="24"/>
      <c r="E267" s="26" t="s">
        <v>1931</v>
      </c>
      <c r="F267" s="24"/>
      <c r="G267" s="24"/>
      <c r="H267" s="24"/>
      <c r="I267" s="24"/>
      <c r="J267" s="24"/>
      <c r="K267" s="24"/>
    </row>
    <row r="268" spans="1:11" x14ac:dyDescent="0.3">
      <c r="A268" s="23"/>
      <c r="B268" s="24"/>
      <c r="C268" s="24"/>
      <c r="D268" s="24"/>
      <c r="E268" s="26" t="s">
        <v>1932</v>
      </c>
      <c r="F268" s="24"/>
      <c r="G268" s="24"/>
      <c r="H268" s="24"/>
      <c r="I268" s="24"/>
      <c r="J268" s="24"/>
      <c r="K268" s="24"/>
    </row>
    <row r="269" spans="1:11" x14ac:dyDescent="0.3">
      <c r="A269" s="23"/>
      <c r="B269" s="24"/>
      <c r="C269" s="24"/>
      <c r="D269" s="24"/>
      <c r="E269" s="26" t="s">
        <v>1933</v>
      </c>
      <c r="F269" s="24"/>
      <c r="G269" s="24"/>
      <c r="H269" s="24"/>
      <c r="I269" s="24"/>
      <c r="J269" s="24"/>
      <c r="K269" s="24"/>
    </row>
    <row r="270" spans="1:11" x14ac:dyDescent="0.3">
      <c r="A270" s="23"/>
      <c r="B270" s="24"/>
      <c r="C270" s="24"/>
      <c r="D270" s="24"/>
      <c r="E270" s="26" t="s">
        <v>1934</v>
      </c>
      <c r="F270" s="24"/>
      <c r="G270" s="24"/>
      <c r="H270" s="24"/>
      <c r="I270" s="24"/>
      <c r="J270" s="24"/>
      <c r="K270" s="24"/>
    </row>
    <row r="271" spans="1:11" x14ac:dyDescent="0.3">
      <c r="A271" s="28"/>
      <c r="B271" s="29"/>
      <c r="C271" s="29"/>
      <c r="D271" s="29"/>
      <c r="E271" s="31" t="s">
        <v>1935</v>
      </c>
      <c r="F271" s="29"/>
      <c r="G271" s="29"/>
      <c r="H271" s="29"/>
      <c r="I271" s="29"/>
      <c r="J271" s="29"/>
      <c r="K271" s="29"/>
    </row>
    <row r="276" spans="1:12" ht="24" x14ac:dyDescent="0.3">
      <c r="L276" s="154">
        <v>107</v>
      </c>
    </row>
    <row r="279" spans="1:12" x14ac:dyDescent="0.3">
      <c r="A279" s="8" t="s">
        <v>5</v>
      </c>
      <c r="B279" s="8" t="s">
        <v>1609</v>
      </c>
      <c r="C279" s="8" t="s">
        <v>1610</v>
      </c>
      <c r="D279" s="8" t="s">
        <v>1611</v>
      </c>
      <c r="E279" s="8" t="s">
        <v>8</v>
      </c>
      <c r="F279" s="185" t="s">
        <v>1612</v>
      </c>
      <c r="G279" s="186"/>
      <c r="H279" s="186"/>
      <c r="I279" s="186"/>
      <c r="J279" s="187"/>
      <c r="K279" s="8" t="s">
        <v>11</v>
      </c>
    </row>
    <row r="280" spans="1:12" x14ac:dyDescent="0.3">
      <c r="A280" s="11"/>
      <c r="B280" s="11"/>
      <c r="C280" s="11"/>
      <c r="D280" s="11"/>
      <c r="E280" s="11" t="s">
        <v>1613</v>
      </c>
      <c r="F280" s="8">
        <v>2561</v>
      </c>
      <c r="G280" s="8">
        <v>2562</v>
      </c>
      <c r="H280" s="8">
        <v>2563</v>
      </c>
      <c r="I280" s="9">
        <v>2564</v>
      </c>
      <c r="J280" s="9">
        <v>2565</v>
      </c>
      <c r="K280" s="11" t="s">
        <v>1614</v>
      </c>
    </row>
    <row r="281" spans="1:12" x14ac:dyDescent="0.3">
      <c r="A281" s="14"/>
      <c r="B281" s="14"/>
      <c r="C281" s="14"/>
      <c r="D281" s="14"/>
      <c r="E281" s="14"/>
      <c r="F281" s="14" t="s">
        <v>16</v>
      </c>
      <c r="G281" s="14" t="s">
        <v>16</v>
      </c>
      <c r="H281" s="14" t="s">
        <v>16</v>
      </c>
      <c r="I281" s="14" t="s">
        <v>16</v>
      </c>
      <c r="J281" s="113" t="s">
        <v>16</v>
      </c>
      <c r="K281" s="14"/>
    </row>
    <row r="282" spans="1:12" ht="21.75" x14ac:dyDescent="0.5">
      <c r="A282" s="17">
        <v>11</v>
      </c>
      <c r="B282" s="124" t="s">
        <v>1936</v>
      </c>
      <c r="C282" s="124" t="s">
        <v>1715</v>
      </c>
      <c r="D282" s="124" t="s">
        <v>1919</v>
      </c>
      <c r="E282" s="20" t="s">
        <v>1920</v>
      </c>
      <c r="F282" s="129">
        <v>0</v>
      </c>
      <c r="G282" s="18">
        <v>700</v>
      </c>
      <c r="H282" s="129">
        <v>0</v>
      </c>
      <c r="I282" s="129">
        <v>0</v>
      </c>
      <c r="J282" s="129">
        <v>0</v>
      </c>
      <c r="K282" s="18" t="s">
        <v>1938</v>
      </c>
    </row>
    <row r="283" spans="1:12" ht="21.75" x14ac:dyDescent="0.5">
      <c r="A283" s="23"/>
      <c r="B283" s="125"/>
      <c r="C283" s="125" t="s">
        <v>1717</v>
      </c>
      <c r="D283" s="125"/>
      <c r="E283" s="26" t="s">
        <v>1921</v>
      </c>
      <c r="F283" s="24"/>
      <c r="G283" s="24"/>
      <c r="H283" s="24"/>
      <c r="I283" s="24"/>
      <c r="J283" s="24"/>
      <c r="K283" s="24" t="s">
        <v>1939</v>
      </c>
    </row>
    <row r="284" spans="1:12" x14ac:dyDescent="0.3">
      <c r="A284" s="23"/>
      <c r="B284" s="24"/>
      <c r="C284" s="24"/>
      <c r="D284" s="24"/>
      <c r="E284" s="26" t="s">
        <v>1937</v>
      </c>
      <c r="F284" s="24"/>
      <c r="G284" s="24"/>
      <c r="H284" s="24"/>
      <c r="I284" s="24"/>
      <c r="J284" s="24"/>
      <c r="K284" s="24"/>
    </row>
    <row r="285" spans="1:12" x14ac:dyDescent="0.3">
      <c r="A285" s="23"/>
      <c r="B285" s="24"/>
      <c r="C285" s="24"/>
      <c r="D285" s="24"/>
      <c r="E285" s="26" t="s">
        <v>1923</v>
      </c>
      <c r="F285" s="24"/>
      <c r="G285" s="24"/>
      <c r="H285" s="24"/>
      <c r="I285" s="24"/>
      <c r="J285" s="24"/>
      <c r="K285" s="24"/>
    </row>
    <row r="286" spans="1:12" x14ac:dyDescent="0.3">
      <c r="A286" s="23"/>
      <c r="B286" s="24"/>
      <c r="C286" s="24"/>
      <c r="D286" s="24"/>
      <c r="E286" s="26" t="s">
        <v>1924</v>
      </c>
      <c r="F286" s="24"/>
      <c r="G286" s="24"/>
      <c r="H286" s="24"/>
      <c r="I286" s="24"/>
      <c r="J286" s="24"/>
      <c r="K286" s="24"/>
    </row>
    <row r="287" spans="1:12" x14ac:dyDescent="0.3">
      <c r="A287" s="23"/>
      <c r="B287" s="24"/>
      <c r="C287" s="24"/>
      <c r="D287" s="24"/>
      <c r="E287" s="26" t="s">
        <v>1925</v>
      </c>
      <c r="F287" s="24"/>
      <c r="G287" s="24"/>
      <c r="H287" s="24"/>
      <c r="I287" s="24"/>
      <c r="J287" s="24"/>
      <c r="K287" s="24"/>
    </row>
    <row r="288" spans="1:12" x14ac:dyDescent="0.3">
      <c r="A288" s="23"/>
      <c r="B288" s="24"/>
      <c r="C288" s="24"/>
      <c r="D288" s="24"/>
      <c r="E288" s="26" t="s">
        <v>1926</v>
      </c>
      <c r="F288" s="24"/>
      <c r="G288" s="24"/>
      <c r="H288" s="24"/>
      <c r="I288" s="24"/>
      <c r="J288" s="24"/>
      <c r="K288" s="24"/>
    </row>
    <row r="289" spans="1:12" x14ac:dyDescent="0.3">
      <c r="A289" s="23"/>
      <c r="B289" s="24"/>
      <c r="C289" s="24"/>
      <c r="D289" s="24"/>
      <c r="E289" s="26" t="s">
        <v>1927</v>
      </c>
      <c r="F289" s="24"/>
      <c r="G289" s="24"/>
      <c r="H289" s="24"/>
      <c r="I289" s="24"/>
      <c r="J289" s="24"/>
      <c r="K289" s="24"/>
    </row>
    <row r="290" spans="1:12" x14ac:dyDescent="0.3">
      <c r="A290" s="23"/>
      <c r="B290" s="24"/>
      <c r="C290" s="24"/>
      <c r="D290" s="24"/>
      <c r="E290" s="26" t="s">
        <v>1928</v>
      </c>
      <c r="F290" s="24"/>
      <c r="G290" s="24"/>
      <c r="H290" s="24"/>
      <c r="I290" s="24"/>
      <c r="J290" s="24"/>
      <c r="K290" s="24"/>
    </row>
    <row r="291" spans="1:12" x14ac:dyDescent="0.3">
      <c r="A291" s="23"/>
      <c r="B291" s="24"/>
      <c r="C291" s="24"/>
      <c r="D291" s="24"/>
      <c r="E291" s="26" t="s">
        <v>1929</v>
      </c>
      <c r="F291" s="24"/>
      <c r="G291" s="24"/>
      <c r="H291" s="24"/>
      <c r="I291" s="24"/>
      <c r="J291" s="24"/>
      <c r="K291" s="24"/>
    </row>
    <row r="292" spans="1:12" x14ac:dyDescent="0.3">
      <c r="A292" s="23"/>
      <c r="B292" s="24"/>
      <c r="C292" s="24"/>
      <c r="D292" s="24"/>
      <c r="E292" s="26" t="s">
        <v>1930</v>
      </c>
      <c r="F292" s="24"/>
      <c r="G292" s="24"/>
      <c r="H292" s="24"/>
      <c r="I292" s="24"/>
      <c r="J292" s="24"/>
      <c r="K292" s="24"/>
    </row>
    <row r="293" spans="1:12" x14ac:dyDescent="0.3">
      <c r="A293" s="23"/>
      <c r="B293" s="24"/>
      <c r="C293" s="24"/>
      <c r="D293" s="24"/>
      <c r="E293" s="26" t="s">
        <v>1931</v>
      </c>
      <c r="F293" s="24"/>
      <c r="G293" s="24"/>
      <c r="H293" s="24"/>
      <c r="I293" s="24"/>
      <c r="J293" s="24"/>
      <c r="K293" s="24"/>
    </row>
    <row r="294" spans="1:12" x14ac:dyDescent="0.3">
      <c r="A294" s="23"/>
      <c r="B294" s="24"/>
      <c r="C294" s="24"/>
      <c r="D294" s="24"/>
      <c r="E294" s="26" t="s">
        <v>1932</v>
      </c>
      <c r="F294" s="24"/>
      <c r="G294" s="24"/>
      <c r="H294" s="24"/>
      <c r="I294" s="24"/>
      <c r="J294" s="24"/>
      <c r="K294" s="24"/>
    </row>
    <row r="295" spans="1:12" x14ac:dyDescent="0.3">
      <c r="A295" s="23"/>
      <c r="B295" s="24"/>
      <c r="C295" s="24"/>
      <c r="D295" s="24"/>
      <c r="E295" s="26" t="s">
        <v>1933</v>
      </c>
      <c r="F295" s="24"/>
      <c r="G295" s="24"/>
      <c r="H295" s="24"/>
      <c r="I295" s="24"/>
      <c r="J295" s="24"/>
      <c r="K295" s="24"/>
    </row>
    <row r="296" spans="1:12" x14ac:dyDescent="0.3">
      <c r="A296" s="23"/>
      <c r="B296" s="24"/>
      <c r="C296" s="24"/>
      <c r="D296" s="24"/>
      <c r="E296" s="26" t="s">
        <v>1934</v>
      </c>
      <c r="F296" s="24"/>
      <c r="G296" s="24"/>
      <c r="H296" s="24"/>
      <c r="I296" s="24"/>
      <c r="J296" s="24"/>
      <c r="K296" s="24"/>
    </row>
    <row r="297" spans="1:12" x14ac:dyDescent="0.3">
      <c r="A297" s="28"/>
      <c r="B297" s="29"/>
      <c r="C297" s="29"/>
      <c r="D297" s="29"/>
      <c r="E297" s="31" t="s">
        <v>1935</v>
      </c>
      <c r="F297" s="29"/>
      <c r="G297" s="29"/>
      <c r="H297" s="29"/>
      <c r="I297" s="29"/>
      <c r="J297" s="29"/>
      <c r="K297" s="29"/>
    </row>
    <row r="302" spans="1:12" ht="24" x14ac:dyDescent="0.3">
      <c r="L302" s="154">
        <v>108</v>
      </c>
    </row>
    <row r="305" spans="1:11" x14ac:dyDescent="0.3">
      <c r="A305" s="8" t="s">
        <v>5</v>
      </c>
      <c r="B305" s="8" t="s">
        <v>1609</v>
      </c>
      <c r="C305" s="8" t="s">
        <v>1610</v>
      </c>
      <c r="D305" s="8" t="s">
        <v>1611</v>
      </c>
      <c r="E305" s="8" t="s">
        <v>8</v>
      </c>
      <c r="F305" s="185" t="s">
        <v>1612</v>
      </c>
      <c r="G305" s="186"/>
      <c r="H305" s="186"/>
      <c r="I305" s="186"/>
      <c r="J305" s="187"/>
      <c r="K305" s="8" t="s">
        <v>11</v>
      </c>
    </row>
    <row r="306" spans="1:11" x14ac:dyDescent="0.3">
      <c r="A306" s="11"/>
      <c r="B306" s="11"/>
      <c r="C306" s="11"/>
      <c r="D306" s="11"/>
      <c r="E306" s="11" t="s">
        <v>1613</v>
      </c>
      <c r="F306" s="8">
        <v>2561</v>
      </c>
      <c r="G306" s="8">
        <v>2562</v>
      </c>
      <c r="H306" s="8">
        <v>2563</v>
      </c>
      <c r="I306" s="9">
        <v>2564</v>
      </c>
      <c r="J306" s="9">
        <v>2565</v>
      </c>
      <c r="K306" s="11" t="s">
        <v>1614</v>
      </c>
    </row>
    <row r="307" spans="1:11" x14ac:dyDescent="0.3">
      <c r="A307" s="14"/>
      <c r="B307" s="14"/>
      <c r="C307" s="14"/>
      <c r="D307" s="14"/>
      <c r="E307" s="14"/>
      <c r="F307" s="14" t="s">
        <v>16</v>
      </c>
      <c r="G307" s="14" t="s">
        <v>16</v>
      </c>
      <c r="H307" s="14" t="s">
        <v>16</v>
      </c>
      <c r="I307" s="14" t="s">
        <v>16</v>
      </c>
      <c r="J307" s="113" t="s">
        <v>16</v>
      </c>
      <c r="K307" s="14"/>
    </row>
    <row r="308" spans="1:11" ht="21.75" x14ac:dyDescent="0.5">
      <c r="A308" s="17">
        <v>12</v>
      </c>
      <c r="B308" s="124" t="s">
        <v>1723</v>
      </c>
      <c r="C308" s="124" t="s">
        <v>1715</v>
      </c>
      <c r="D308" s="124" t="s">
        <v>1919</v>
      </c>
      <c r="E308" s="20" t="s">
        <v>1920</v>
      </c>
      <c r="F308" s="129">
        <v>0</v>
      </c>
      <c r="G308" s="18">
        <v>700</v>
      </c>
      <c r="H308" s="129">
        <v>0</v>
      </c>
      <c r="I308" s="129">
        <v>0</v>
      </c>
      <c r="J308" s="129">
        <v>0</v>
      </c>
      <c r="K308" s="18" t="s">
        <v>36</v>
      </c>
    </row>
    <row r="309" spans="1:11" ht="21.75" x14ac:dyDescent="0.5">
      <c r="A309" s="23"/>
      <c r="B309" s="125"/>
      <c r="C309" s="125" t="s">
        <v>1717</v>
      </c>
      <c r="D309" s="125"/>
      <c r="E309" s="26" t="s">
        <v>1921</v>
      </c>
      <c r="F309" s="24"/>
      <c r="G309" s="24"/>
      <c r="H309" s="24"/>
      <c r="I309" s="24"/>
      <c r="J309" s="24"/>
      <c r="K309" s="24"/>
    </row>
    <row r="310" spans="1:11" x14ac:dyDescent="0.3">
      <c r="A310" s="23"/>
      <c r="B310" s="24"/>
      <c r="C310" s="24"/>
      <c r="D310" s="24"/>
      <c r="E310" s="26" t="s">
        <v>1937</v>
      </c>
      <c r="F310" s="24"/>
      <c r="G310" s="24"/>
      <c r="H310" s="24"/>
      <c r="I310" s="24"/>
      <c r="J310" s="24"/>
      <c r="K310" s="24"/>
    </row>
    <row r="311" spans="1:11" x14ac:dyDescent="0.3">
      <c r="A311" s="23"/>
      <c r="B311" s="24"/>
      <c r="C311" s="24"/>
      <c r="D311" s="24"/>
      <c r="E311" s="26" t="s">
        <v>1923</v>
      </c>
      <c r="F311" s="24"/>
      <c r="G311" s="24"/>
      <c r="H311" s="24"/>
      <c r="I311" s="24"/>
      <c r="J311" s="24"/>
      <c r="K311" s="24"/>
    </row>
    <row r="312" spans="1:11" x14ac:dyDescent="0.3">
      <c r="A312" s="23"/>
      <c r="B312" s="24"/>
      <c r="C312" s="24"/>
      <c r="D312" s="24"/>
      <c r="E312" s="26" t="s">
        <v>1924</v>
      </c>
      <c r="F312" s="24"/>
      <c r="G312" s="24"/>
      <c r="H312" s="24"/>
      <c r="I312" s="24"/>
      <c r="J312" s="24"/>
      <c r="K312" s="24"/>
    </row>
    <row r="313" spans="1:11" x14ac:dyDescent="0.3">
      <c r="A313" s="23"/>
      <c r="B313" s="24"/>
      <c r="C313" s="24"/>
      <c r="D313" s="24"/>
      <c r="E313" s="26" t="s">
        <v>1925</v>
      </c>
      <c r="F313" s="24"/>
      <c r="G313" s="24"/>
      <c r="H313" s="24"/>
      <c r="I313" s="24"/>
      <c r="J313" s="24"/>
      <c r="K313" s="24"/>
    </row>
    <row r="314" spans="1:11" x14ac:dyDescent="0.3">
      <c r="A314" s="23"/>
      <c r="B314" s="24"/>
      <c r="C314" s="24"/>
      <c r="D314" s="24"/>
      <c r="E314" s="26" t="s">
        <v>1926</v>
      </c>
      <c r="F314" s="24"/>
      <c r="G314" s="24"/>
      <c r="H314" s="24"/>
      <c r="I314" s="24"/>
      <c r="J314" s="24"/>
      <c r="K314" s="24"/>
    </row>
    <row r="315" spans="1:11" x14ac:dyDescent="0.3">
      <c r="A315" s="23"/>
      <c r="B315" s="24"/>
      <c r="C315" s="24"/>
      <c r="D315" s="24"/>
      <c r="E315" s="26" t="s">
        <v>1927</v>
      </c>
      <c r="F315" s="24"/>
      <c r="G315" s="24"/>
      <c r="H315" s="24"/>
      <c r="I315" s="24"/>
      <c r="J315" s="24"/>
      <c r="K315" s="24"/>
    </row>
    <row r="316" spans="1:11" x14ac:dyDescent="0.3">
      <c r="A316" s="23"/>
      <c r="B316" s="24"/>
      <c r="C316" s="24"/>
      <c r="D316" s="24"/>
      <c r="E316" s="26" t="s">
        <v>1928</v>
      </c>
      <c r="F316" s="24"/>
      <c r="G316" s="24"/>
      <c r="H316" s="24"/>
      <c r="I316" s="24"/>
      <c r="J316" s="24"/>
      <c r="K316" s="24"/>
    </row>
    <row r="317" spans="1:11" x14ac:dyDescent="0.3">
      <c r="A317" s="23"/>
      <c r="B317" s="24"/>
      <c r="C317" s="24"/>
      <c r="D317" s="24"/>
      <c r="E317" s="26" t="s">
        <v>1929</v>
      </c>
      <c r="F317" s="24"/>
      <c r="G317" s="24"/>
      <c r="H317" s="24"/>
      <c r="I317" s="24"/>
      <c r="J317" s="24"/>
      <c r="K317" s="24"/>
    </row>
    <row r="318" spans="1:11" x14ac:dyDescent="0.3">
      <c r="A318" s="23"/>
      <c r="B318" s="24"/>
      <c r="C318" s="24"/>
      <c r="D318" s="24"/>
      <c r="E318" s="26" t="s">
        <v>1930</v>
      </c>
      <c r="F318" s="24"/>
      <c r="G318" s="24"/>
      <c r="H318" s="24"/>
      <c r="I318" s="24"/>
      <c r="J318" s="24"/>
      <c r="K318" s="24"/>
    </row>
    <row r="319" spans="1:11" x14ac:dyDescent="0.3">
      <c r="A319" s="23"/>
      <c r="B319" s="24"/>
      <c r="C319" s="24"/>
      <c r="D319" s="24"/>
      <c r="E319" s="26" t="s">
        <v>1931</v>
      </c>
      <c r="F319" s="24"/>
      <c r="G319" s="24"/>
      <c r="H319" s="24"/>
      <c r="I319" s="24"/>
      <c r="J319" s="24"/>
      <c r="K319" s="24"/>
    </row>
    <row r="320" spans="1:11" x14ac:dyDescent="0.3">
      <c r="A320" s="23"/>
      <c r="B320" s="24"/>
      <c r="C320" s="24"/>
      <c r="D320" s="24"/>
      <c r="E320" s="26" t="s">
        <v>1932</v>
      </c>
      <c r="F320" s="24"/>
      <c r="G320" s="24"/>
      <c r="H320" s="24"/>
      <c r="I320" s="24"/>
      <c r="J320" s="24"/>
      <c r="K320" s="24"/>
    </row>
    <row r="321" spans="1:12" x14ac:dyDescent="0.3">
      <c r="A321" s="23"/>
      <c r="B321" s="24"/>
      <c r="C321" s="24"/>
      <c r="D321" s="24"/>
      <c r="E321" s="26" t="s">
        <v>1933</v>
      </c>
      <c r="F321" s="24"/>
      <c r="G321" s="24"/>
      <c r="H321" s="24"/>
      <c r="I321" s="24"/>
      <c r="J321" s="24"/>
      <c r="K321" s="24"/>
    </row>
    <row r="322" spans="1:12" x14ac:dyDescent="0.3">
      <c r="A322" s="23"/>
      <c r="B322" s="24"/>
      <c r="C322" s="24"/>
      <c r="D322" s="24"/>
      <c r="E322" s="26" t="s">
        <v>1934</v>
      </c>
      <c r="F322" s="24"/>
      <c r="G322" s="24"/>
      <c r="H322" s="24"/>
      <c r="I322" s="24"/>
      <c r="J322" s="24"/>
      <c r="K322" s="24"/>
    </row>
    <row r="323" spans="1:12" x14ac:dyDescent="0.3">
      <c r="A323" s="28"/>
      <c r="B323" s="29"/>
      <c r="C323" s="29"/>
      <c r="D323" s="29"/>
      <c r="E323" s="31" t="s">
        <v>1935</v>
      </c>
      <c r="F323" s="29"/>
      <c r="G323" s="29"/>
      <c r="H323" s="29"/>
      <c r="I323" s="29"/>
      <c r="J323" s="29"/>
      <c r="K323" s="29"/>
    </row>
    <row r="328" spans="1:12" ht="24" x14ac:dyDescent="0.3">
      <c r="L328" s="154">
        <v>109</v>
      </c>
    </row>
    <row r="331" spans="1:12" x14ac:dyDescent="0.3">
      <c r="A331" s="8" t="s">
        <v>5</v>
      </c>
      <c r="B331" s="8" t="s">
        <v>1609</v>
      </c>
      <c r="C331" s="8" t="s">
        <v>1610</v>
      </c>
      <c r="D331" s="8" t="s">
        <v>1611</v>
      </c>
      <c r="E331" s="8" t="s">
        <v>8</v>
      </c>
      <c r="F331" s="185" t="s">
        <v>1612</v>
      </c>
      <c r="G331" s="186"/>
      <c r="H331" s="186"/>
      <c r="I331" s="186"/>
      <c r="J331" s="187"/>
      <c r="K331" s="8" t="s">
        <v>11</v>
      </c>
    </row>
    <row r="332" spans="1:12" x14ac:dyDescent="0.3">
      <c r="A332" s="11"/>
      <c r="B332" s="11"/>
      <c r="C332" s="11"/>
      <c r="D332" s="11"/>
      <c r="E332" s="11" t="s">
        <v>1613</v>
      </c>
      <c r="F332" s="8">
        <v>2561</v>
      </c>
      <c r="G332" s="8">
        <v>2562</v>
      </c>
      <c r="H332" s="8">
        <v>2563</v>
      </c>
      <c r="I332" s="9">
        <v>2564</v>
      </c>
      <c r="J332" s="9">
        <v>2565</v>
      </c>
      <c r="K332" s="11" t="s">
        <v>1614</v>
      </c>
    </row>
    <row r="333" spans="1:12" x14ac:dyDescent="0.3">
      <c r="A333" s="14"/>
      <c r="B333" s="14"/>
      <c r="C333" s="14"/>
      <c r="D333" s="14"/>
      <c r="E333" s="14"/>
      <c r="F333" s="14" t="s">
        <v>16</v>
      </c>
      <c r="G333" s="14" t="s">
        <v>16</v>
      </c>
      <c r="H333" s="14" t="s">
        <v>16</v>
      </c>
      <c r="I333" s="14" t="s">
        <v>16</v>
      </c>
      <c r="J333" s="113" t="s">
        <v>16</v>
      </c>
      <c r="K333" s="14"/>
    </row>
    <row r="334" spans="1:12" ht="21.75" x14ac:dyDescent="0.5">
      <c r="A334" s="17">
        <v>13</v>
      </c>
      <c r="B334" s="124" t="s">
        <v>1940</v>
      </c>
      <c r="C334" s="124" t="s">
        <v>1715</v>
      </c>
      <c r="D334" s="124" t="s">
        <v>1919</v>
      </c>
      <c r="E334" s="20" t="s">
        <v>1920</v>
      </c>
      <c r="F334" s="129">
        <v>0</v>
      </c>
      <c r="G334" s="18">
        <v>700</v>
      </c>
      <c r="H334" s="129">
        <v>0</v>
      </c>
      <c r="I334" s="129">
        <v>0</v>
      </c>
      <c r="J334" s="129">
        <v>0</v>
      </c>
      <c r="K334" s="18" t="s">
        <v>1775</v>
      </c>
    </row>
    <row r="335" spans="1:12" ht="21.75" x14ac:dyDescent="0.5">
      <c r="A335" s="23"/>
      <c r="B335" s="125"/>
      <c r="C335" s="125" t="s">
        <v>1717</v>
      </c>
      <c r="D335" s="125"/>
      <c r="E335" s="26" t="s">
        <v>1921</v>
      </c>
      <c r="F335" s="24"/>
      <c r="G335" s="24"/>
      <c r="H335" s="24"/>
      <c r="I335" s="24"/>
      <c r="J335" s="24"/>
      <c r="K335" s="24"/>
    </row>
    <row r="336" spans="1:12" x14ac:dyDescent="0.3">
      <c r="A336" s="23"/>
      <c r="B336" s="24"/>
      <c r="C336" s="24"/>
      <c r="D336" s="24"/>
      <c r="E336" s="26" t="s">
        <v>1937</v>
      </c>
      <c r="F336" s="24"/>
      <c r="G336" s="24"/>
      <c r="H336" s="24"/>
      <c r="I336" s="24"/>
      <c r="J336" s="24"/>
      <c r="K336" s="24"/>
    </row>
    <row r="337" spans="1:11" x14ac:dyDescent="0.3">
      <c r="A337" s="23"/>
      <c r="B337" s="24"/>
      <c r="C337" s="24"/>
      <c r="D337" s="24"/>
      <c r="E337" s="26" t="s">
        <v>1923</v>
      </c>
      <c r="F337" s="24"/>
      <c r="G337" s="24"/>
      <c r="H337" s="24"/>
      <c r="I337" s="24"/>
      <c r="J337" s="24"/>
      <c r="K337" s="24"/>
    </row>
    <row r="338" spans="1:11" x14ac:dyDescent="0.3">
      <c r="A338" s="23"/>
      <c r="B338" s="24"/>
      <c r="C338" s="24"/>
      <c r="D338" s="24"/>
      <c r="E338" s="26" t="s">
        <v>1924</v>
      </c>
      <c r="F338" s="24"/>
      <c r="G338" s="24"/>
      <c r="H338" s="24"/>
      <c r="I338" s="24"/>
      <c r="J338" s="24"/>
      <c r="K338" s="24"/>
    </row>
    <row r="339" spans="1:11" x14ac:dyDescent="0.3">
      <c r="A339" s="23"/>
      <c r="B339" s="24"/>
      <c r="C339" s="24"/>
      <c r="D339" s="24"/>
      <c r="E339" s="26" t="s">
        <v>1925</v>
      </c>
      <c r="F339" s="24"/>
      <c r="G339" s="24"/>
      <c r="H339" s="24"/>
      <c r="I339" s="24"/>
      <c r="J339" s="24"/>
      <c r="K339" s="24"/>
    </row>
    <row r="340" spans="1:11" x14ac:dyDescent="0.3">
      <c r="A340" s="23"/>
      <c r="B340" s="24"/>
      <c r="C340" s="24"/>
      <c r="D340" s="24"/>
      <c r="E340" s="26" t="s">
        <v>1926</v>
      </c>
      <c r="F340" s="24"/>
      <c r="G340" s="24"/>
      <c r="H340" s="24"/>
      <c r="I340" s="24"/>
      <c r="J340" s="24"/>
      <c r="K340" s="24"/>
    </row>
    <row r="341" spans="1:11" x14ac:dyDescent="0.3">
      <c r="A341" s="23"/>
      <c r="B341" s="24"/>
      <c r="C341" s="24"/>
      <c r="D341" s="24"/>
      <c r="E341" s="26" t="s">
        <v>1927</v>
      </c>
      <c r="F341" s="24"/>
      <c r="G341" s="24"/>
      <c r="H341" s="24"/>
      <c r="I341" s="24"/>
      <c r="J341" s="24"/>
      <c r="K341" s="24"/>
    </row>
    <row r="342" spans="1:11" x14ac:dyDescent="0.3">
      <c r="A342" s="23"/>
      <c r="B342" s="24"/>
      <c r="C342" s="24"/>
      <c r="D342" s="24"/>
      <c r="E342" s="26" t="s">
        <v>1928</v>
      </c>
      <c r="F342" s="24"/>
      <c r="G342" s="24"/>
      <c r="H342" s="24"/>
      <c r="I342" s="24"/>
      <c r="J342" s="24"/>
      <c r="K342" s="24"/>
    </row>
    <row r="343" spans="1:11" x14ac:dyDescent="0.3">
      <c r="A343" s="23"/>
      <c r="B343" s="24"/>
      <c r="C343" s="24"/>
      <c r="D343" s="24"/>
      <c r="E343" s="26" t="s">
        <v>1929</v>
      </c>
      <c r="F343" s="24"/>
      <c r="G343" s="24"/>
      <c r="H343" s="24"/>
      <c r="I343" s="24"/>
      <c r="J343" s="24"/>
      <c r="K343" s="24"/>
    </row>
    <row r="344" spans="1:11" x14ac:dyDescent="0.3">
      <c r="A344" s="23"/>
      <c r="B344" s="24"/>
      <c r="C344" s="24"/>
      <c r="D344" s="24"/>
      <c r="E344" s="26" t="s">
        <v>1930</v>
      </c>
      <c r="F344" s="24"/>
      <c r="G344" s="24"/>
      <c r="H344" s="24"/>
      <c r="I344" s="24"/>
      <c r="J344" s="24"/>
      <c r="K344" s="24"/>
    </row>
    <row r="345" spans="1:11" x14ac:dyDescent="0.3">
      <c r="A345" s="23"/>
      <c r="B345" s="24"/>
      <c r="C345" s="24"/>
      <c r="D345" s="24"/>
      <c r="E345" s="26" t="s">
        <v>1931</v>
      </c>
      <c r="F345" s="24"/>
      <c r="G345" s="24"/>
      <c r="H345" s="24"/>
      <c r="I345" s="24"/>
      <c r="J345" s="24"/>
      <c r="K345" s="24"/>
    </row>
    <row r="346" spans="1:11" x14ac:dyDescent="0.3">
      <c r="A346" s="23"/>
      <c r="B346" s="24"/>
      <c r="C346" s="24"/>
      <c r="D346" s="24"/>
      <c r="E346" s="26" t="s">
        <v>1932</v>
      </c>
      <c r="F346" s="24"/>
      <c r="G346" s="24"/>
      <c r="H346" s="24"/>
      <c r="I346" s="24"/>
      <c r="J346" s="24"/>
      <c r="K346" s="24"/>
    </row>
    <row r="347" spans="1:11" x14ac:dyDescent="0.3">
      <c r="A347" s="23"/>
      <c r="B347" s="24"/>
      <c r="C347" s="24"/>
      <c r="D347" s="24"/>
      <c r="E347" s="26" t="s">
        <v>1933</v>
      </c>
      <c r="F347" s="24"/>
      <c r="G347" s="24"/>
      <c r="H347" s="24"/>
      <c r="I347" s="24"/>
      <c r="J347" s="24"/>
      <c r="K347" s="24"/>
    </row>
    <row r="348" spans="1:11" x14ac:dyDescent="0.3">
      <c r="A348" s="23"/>
      <c r="B348" s="24"/>
      <c r="C348" s="24"/>
      <c r="D348" s="24"/>
      <c r="E348" s="26" t="s">
        <v>1934</v>
      </c>
      <c r="F348" s="24"/>
      <c r="G348" s="24"/>
      <c r="H348" s="24"/>
      <c r="I348" s="24"/>
      <c r="J348" s="24"/>
      <c r="K348" s="24"/>
    </row>
    <row r="349" spans="1:11" x14ac:dyDescent="0.3">
      <c r="A349" s="28"/>
      <c r="B349" s="29"/>
      <c r="C349" s="29"/>
      <c r="D349" s="29"/>
      <c r="E349" s="31" t="s">
        <v>1935</v>
      </c>
      <c r="F349" s="29"/>
      <c r="G349" s="29"/>
      <c r="H349" s="29"/>
      <c r="I349" s="29"/>
      <c r="J349" s="29"/>
      <c r="K349" s="29"/>
    </row>
    <row r="350" spans="1:11" x14ac:dyDescent="0.3">
      <c r="A350" s="4" t="s">
        <v>1513</v>
      </c>
      <c r="B350" s="4" t="s">
        <v>1943</v>
      </c>
      <c r="C350" s="4" t="s">
        <v>1514</v>
      </c>
      <c r="D350" s="4" t="s">
        <v>1516</v>
      </c>
      <c r="E350" s="4" t="s">
        <v>1514</v>
      </c>
      <c r="F350" s="131">
        <f>F9+F14+F31+F33+F37+F39+F42+F45+F48+F58+F60+F63+F66+F68+F71+G83+F109+F139+F161+F208+F240+F256+F282+F308+F334</f>
        <v>0</v>
      </c>
      <c r="G350" s="131">
        <f>G9+G14+G31+G33+G37+G39+G42+G45+G48+G58+G60+G63+G66+G68+G71+G109+G139+G161+G208+G240+G256+G282+G308+G334</f>
        <v>3381180</v>
      </c>
      <c r="H350" s="131">
        <f t="shared" ref="H350:J350" si="0">H9+H14+H31+H33+H37+H39+H42+H45+H48+H58+H60+H63+H66+H68+H71+H83+H109+H139+H161+H208+H240+H256+H282+H308+H334</f>
        <v>311500</v>
      </c>
      <c r="I350" s="131">
        <f t="shared" si="0"/>
        <v>15000</v>
      </c>
      <c r="J350" s="131">
        <f t="shared" si="0"/>
        <v>0</v>
      </c>
      <c r="K350" s="4" t="s">
        <v>1516</v>
      </c>
    </row>
    <row r="354" spans="12:12" ht="24" x14ac:dyDescent="0.3">
      <c r="L354" s="154">
        <v>110</v>
      </c>
    </row>
  </sheetData>
  <mergeCells count="17">
    <mergeCell ref="A2:K2"/>
    <mergeCell ref="A3:K3"/>
    <mergeCell ref="A4:K4"/>
    <mergeCell ref="F6:J6"/>
    <mergeCell ref="F27:J27"/>
    <mergeCell ref="F53:J53"/>
    <mergeCell ref="F80:J80"/>
    <mergeCell ref="F106:J106"/>
    <mergeCell ref="F132:J132"/>
    <mergeCell ref="F158:J158"/>
    <mergeCell ref="F305:J305"/>
    <mergeCell ref="F331:J331"/>
    <mergeCell ref="F181:J181"/>
    <mergeCell ref="F205:J205"/>
    <mergeCell ref="F228:J228"/>
    <mergeCell ref="F253:J253"/>
    <mergeCell ref="F279:J279"/>
  </mergeCells>
  <pageMargins left="0.19" right="0.17" top="0.74803149606299213" bottom="0.4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opLeftCell="A10" workbookViewId="0">
      <selection activeCell="E21" sqref="E21"/>
    </sheetView>
  </sheetViews>
  <sheetFormatPr defaultRowHeight="18.75" x14ac:dyDescent="0.3"/>
  <cols>
    <col min="1" max="1" width="3.125" style="2" customWidth="1"/>
    <col min="2" max="2" width="18.75" style="2" customWidth="1"/>
    <col min="3" max="3" width="15.5" style="2" customWidth="1"/>
    <col min="4" max="4" width="16.5" style="2" customWidth="1"/>
    <col min="5" max="5" width="10.875" style="2" customWidth="1"/>
    <col min="6" max="6" width="11.5" style="2" customWidth="1"/>
    <col min="7" max="7" width="8.375" style="2" customWidth="1"/>
    <col min="8" max="8" width="7.875" style="2" customWidth="1"/>
    <col min="9" max="9" width="7.125" style="2" customWidth="1"/>
    <col min="10" max="10" width="11.375" style="2" customWidth="1"/>
    <col min="11" max="11" width="12.25" style="2" customWidth="1"/>
    <col min="12" max="12" width="9" style="2"/>
    <col min="13" max="13" width="3.125" style="154" customWidth="1"/>
    <col min="14" max="16384" width="9" style="2"/>
  </cols>
  <sheetData>
    <row r="1" spans="1:12" x14ac:dyDescent="0.3">
      <c r="A1" s="1"/>
      <c r="E1" s="3"/>
      <c r="F1" s="3"/>
      <c r="G1" s="3"/>
      <c r="H1" s="3"/>
      <c r="I1" s="3"/>
      <c r="K1" s="177" t="s">
        <v>1291</v>
      </c>
      <c r="L1" s="5"/>
    </row>
    <row r="2" spans="1:12" x14ac:dyDescent="0.3">
      <c r="A2" s="6" t="s">
        <v>0</v>
      </c>
      <c r="E2" s="3"/>
      <c r="F2" s="3"/>
      <c r="G2" s="3"/>
      <c r="H2" s="3"/>
      <c r="I2" s="3"/>
      <c r="L2" s="1"/>
    </row>
    <row r="3" spans="1:12" x14ac:dyDescent="0.3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1:12" x14ac:dyDescent="0.3">
      <c r="A4" s="184" t="s">
        <v>19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2" x14ac:dyDescent="0.3">
      <c r="A5" s="184" t="s">
        <v>1603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1:12" x14ac:dyDescent="0.3">
      <c r="A6" s="184" t="s">
        <v>2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</row>
    <row r="7" spans="1:12" x14ac:dyDescent="0.3">
      <c r="A7" s="7" t="s">
        <v>2024</v>
      </c>
      <c r="E7" s="3"/>
      <c r="F7" s="3"/>
      <c r="G7" s="3"/>
      <c r="H7" s="3"/>
      <c r="I7" s="3"/>
    </row>
    <row r="8" spans="1:12" x14ac:dyDescent="0.3">
      <c r="A8" s="7" t="s">
        <v>2027</v>
      </c>
      <c r="E8" s="3"/>
      <c r="F8" s="3"/>
      <c r="G8" s="3"/>
      <c r="H8" s="3"/>
      <c r="I8" s="3"/>
    </row>
    <row r="9" spans="1:12" x14ac:dyDescent="0.3">
      <c r="A9" s="7" t="s">
        <v>543</v>
      </c>
      <c r="E9" s="3"/>
      <c r="F9" s="3"/>
      <c r="G9" s="3"/>
      <c r="H9" s="3"/>
      <c r="I9" s="3"/>
    </row>
    <row r="10" spans="1:12" x14ac:dyDescent="0.3">
      <c r="A10" s="7" t="s">
        <v>1676</v>
      </c>
      <c r="E10" s="3"/>
      <c r="F10" s="3"/>
      <c r="G10" s="3"/>
      <c r="H10" s="3"/>
      <c r="I10" s="3"/>
    </row>
    <row r="11" spans="1:12" x14ac:dyDescent="0.3">
      <c r="A11" s="8" t="s">
        <v>5</v>
      </c>
      <c r="B11" s="8" t="s">
        <v>6</v>
      </c>
      <c r="C11" s="8" t="s">
        <v>7</v>
      </c>
      <c r="D11" s="8" t="s">
        <v>8</v>
      </c>
      <c r="E11" s="181" t="s">
        <v>21</v>
      </c>
      <c r="F11" s="182"/>
      <c r="G11" s="182"/>
      <c r="H11" s="182"/>
      <c r="I11" s="183"/>
      <c r="J11" s="8" t="s">
        <v>9</v>
      </c>
      <c r="K11" s="8" t="s">
        <v>10</v>
      </c>
      <c r="L11" s="8" t="s">
        <v>11</v>
      </c>
    </row>
    <row r="12" spans="1:12" x14ac:dyDescent="0.3">
      <c r="A12" s="11"/>
      <c r="B12" s="12"/>
      <c r="C12" s="12"/>
      <c r="D12" s="11" t="s">
        <v>12</v>
      </c>
      <c r="E12" s="43">
        <v>2561</v>
      </c>
      <c r="F12" s="43">
        <v>2562</v>
      </c>
      <c r="G12" s="43">
        <v>2563</v>
      </c>
      <c r="H12" s="43">
        <v>2564</v>
      </c>
      <c r="I12" s="43">
        <v>2565</v>
      </c>
      <c r="J12" s="11" t="s">
        <v>13</v>
      </c>
      <c r="K12" s="11" t="s">
        <v>14</v>
      </c>
      <c r="L12" s="11" t="s">
        <v>15</v>
      </c>
    </row>
    <row r="13" spans="1:12" x14ac:dyDescent="0.3">
      <c r="A13" s="14"/>
      <c r="B13" s="15"/>
      <c r="C13" s="15"/>
      <c r="D13" s="15"/>
      <c r="E13" s="16" t="s">
        <v>16</v>
      </c>
      <c r="F13" s="16" t="s">
        <v>16</v>
      </c>
      <c r="G13" s="16" t="s">
        <v>16</v>
      </c>
      <c r="H13" s="16" t="s">
        <v>16</v>
      </c>
      <c r="I13" s="16" t="s">
        <v>16</v>
      </c>
      <c r="J13" s="14"/>
      <c r="K13" s="14"/>
      <c r="L13" s="14" t="s">
        <v>17</v>
      </c>
    </row>
    <row r="14" spans="1:12" x14ac:dyDescent="0.3">
      <c r="A14" s="17">
        <v>1</v>
      </c>
      <c r="B14" s="18" t="s">
        <v>1668</v>
      </c>
      <c r="C14" s="18" t="s">
        <v>1270</v>
      </c>
      <c r="D14" s="18" t="s">
        <v>691</v>
      </c>
      <c r="E14" s="21">
        <v>0</v>
      </c>
      <c r="F14" s="93" t="s">
        <v>1657</v>
      </c>
      <c r="G14" s="135">
        <v>5987000</v>
      </c>
      <c r="H14" s="21">
        <v>0</v>
      </c>
      <c r="I14" s="21">
        <v>0</v>
      </c>
      <c r="J14" s="18" t="s">
        <v>34</v>
      </c>
      <c r="K14" s="20" t="s">
        <v>702</v>
      </c>
      <c r="L14" s="17" t="s">
        <v>1274</v>
      </c>
    </row>
    <row r="15" spans="1:12" x14ac:dyDescent="0.3">
      <c r="A15" s="23"/>
      <c r="B15" s="24" t="s">
        <v>1669</v>
      </c>
      <c r="C15" s="24" t="s">
        <v>1271</v>
      </c>
      <c r="D15" s="24" t="s">
        <v>1671</v>
      </c>
      <c r="E15" s="27"/>
      <c r="F15" s="27"/>
      <c r="G15" s="27"/>
      <c r="H15" s="27"/>
      <c r="I15" s="27"/>
      <c r="J15" s="24" t="s">
        <v>68</v>
      </c>
      <c r="K15" s="26" t="s">
        <v>1271</v>
      </c>
      <c r="L15" s="23" t="s">
        <v>1275</v>
      </c>
    </row>
    <row r="16" spans="1:12" x14ac:dyDescent="0.3">
      <c r="A16" s="23"/>
      <c r="B16" s="24" t="s">
        <v>1670</v>
      </c>
      <c r="C16" s="24" t="s">
        <v>1272</v>
      </c>
      <c r="D16" s="24" t="s">
        <v>1672</v>
      </c>
      <c r="E16" s="27"/>
      <c r="F16" s="27"/>
      <c r="G16" s="27"/>
      <c r="H16" s="27"/>
      <c r="I16" s="27"/>
      <c r="J16" s="24" t="s">
        <v>152</v>
      </c>
      <c r="K16" s="26" t="s">
        <v>1276</v>
      </c>
      <c r="L16" s="23" t="s">
        <v>1277</v>
      </c>
    </row>
    <row r="17" spans="1:12" x14ac:dyDescent="0.3">
      <c r="A17" s="23"/>
      <c r="B17" s="24" t="s">
        <v>1292</v>
      </c>
      <c r="C17" s="24" t="s">
        <v>1273</v>
      </c>
      <c r="D17" s="24" t="s">
        <v>1673</v>
      </c>
      <c r="E17" s="27"/>
      <c r="F17" s="27"/>
      <c r="G17" s="27"/>
      <c r="H17" s="27"/>
      <c r="I17" s="27"/>
      <c r="J17" s="24"/>
      <c r="K17" s="26" t="s">
        <v>1278</v>
      </c>
      <c r="L17" s="23"/>
    </row>
    <row r="18" spans="1:12" x14ac:dyDescent="0.3">
      <c r="A18" s="23"/>
      <c r="B18" s="24"/>
      <c r="C18" s="24"/>
      <c r="D18" s="24" t="s">
        <v>1674</v>
      </c>
      <c r="E18" s="27"/>
      <c r="F18" s="27"/>
      <c r="G18" s="27"/>
      <c r="H18" s="27"/>
      <c r="I18" s="27"/>
      <c r="J18" s="24"/>
      <c r="K18" s="26" t="s">
        <v>1269</v>
      </c>
      <c r="L18" s="23"/>
    </row>
    <row r="19" spans="1:12" x14ac:dyDescent="0.3">
      <c r="A19" s="23"/>
      <c r="B19" s="24"/>
      <c r="C19" s="24"/>
      <c r="D19" s="24" t="s">
        <v>1675</v>
      </c>
      <c r="E19" s="27"/>
      <c r="F19" s="27"/>
      <c r="G19" s="27"/>
      <c r="H19" s="27"/>
      <c r="I19" s="27"/>
      <c r="J19" s="24"/>
      <c r="K19" s="26"/>
      <c r="L19" s="23"/>
    </row>
    <row r="20" spans="1:12" x14ac:dyDescent="0.3">
      <c r="A20" s="23"/>
      <c r="B20" s="24"/>
      <c r="C20" s="24"/>
      <c r="D20" s="24" t="s">
        <v>628</v>
      </c>
      <c r="E20" s="27"/>
      <c r="F20" s="27"/>
      <c r="G20" s="27"/>
      <c r="H20" s="27"/>
      <c r="I20" s="27"/>
      <c r="J20" s="24"/>
      <c r="K20" s="26"/>
      <c r="L20" s="23"/>
    </row>
    <row r="21" spans="1:12" x14ac:dyDescent="0.3">
      <c r="A21" s="11"/>
      <c r="B21" s="12"/>
      <c r="C21" s="12"/>
      <c r="D21" s="24" t="s">
        <v>32</v>
      </c>
      <c r="E21" s="39"/>
      <c r="F21" s="39"/>
      <c r="G21" s="39"/>
      <c r="H21" s="39"/>
      <c r="I21" s="39"/>
      <c r="J21" s="11"/>
      <c r="K21" s="11"/>
      <c r="L21" s="11"/>
    </row>
    <row r="22" spans="1:12" x14ac:dyDescent="0.3">
      <c r="A22" s="14"/>
      <c r="B22" s="15"/>
      <c r="C22" s="15"/>
      <c r="D22" s="29" t="s">
        <v>33</v>
      </c>
      <c r="E22" s="16"/>
      <c r="F22" s="16"/>
      <c r="G22" s="16"/>
      <c r="H22" s="16"/>
      <c r="I22" s="16"/>
      <c r="J22" s="14"/>
      <c r="K22" s="14"/>
      <c r="L22" s="14"/>
    </row>
    <row r="23" spans="1:12" x14ac:dyDescent="0.3">
      <c r="A23" s="67"/>
      <c r="B23" s="122"/>
      <c r="C23" s="122"/>
      <c r="D23" s="122"/>
      <c r="E23" s="103"/>
      <c r="F23" s="103"/>
      <c r="G23" s="103"/>
      <c r="H23" s="103"/>
      <c r="I23" s="103"/>
      <c r="J23" s="67"/>
      <c r="K23" s="67"/>
      <c r="L23" s="67"/>
    </row>
    <row r="24" spans="1:12" x14ac:dyDescent="0.3">
      <c r="A24" s="67"/>
      <c r="B24" s="122"/>
      <c r="C24" s="122"/>
      <c r="D24" s="122"/>
      <c r="E24" s="103"/>
      <c r="F24" s="103"/>
      <c r="G24" s="103"/>
      <c r="H24" s="103"/>
      <c r="I24" s="103"/>
      <c r="J24" s="67"/>
      <c r="K24" s="67"/>
      <c r="L24" s="67"/>
    </row>
    <row r="25" spans="1:12" x14ac:dyDescent="0.3">
      <c r="A25" s="67"/>
      <c r="B25" s="122"/>
      <c r="C25" s="122"/>
      <c r="D25" s="122"/>
      <c r="E25" s="103"/>
      <c r="F25" s="103"/>
      <c r="G25" s="103"/>
      <c r="H25" s="103"/>
      <c r="I25" s="103"/>
      <c r="J25" s="67"/>
      <c r="K25" s="67"/>
      <c r="L25" s="67"/>
    </row>
    <row r="26" spans="1:12" x14ac:dyDescent="0.3">
      <c r="A26" s="67"/>
      <c r="B26" s="122"/>
      <c r="C26" s="122"/>
      <c r="D26" s="122"/>
      <c r="E26" s="103"/>
      <c r="F26" s="103"/>
      <c r="G26" s="103"/>
      <c r="H26" s="103"/>
      <c r="I26" s="103"/>
      <c r="J26" s="67"/>
      <c r="K26" s="67"/>
      <c r="L26" s="67"/>
    </row>
    <row r="27" spans="1:12" x14ac:dyDescent="0.3">
      <c r="A27" s="67"/>
      <c r="B27" s="122"/>
      <c r="C27" s="122"/>
      <c r="D27" s="122"/>
      <c r="E27" s="103"/>
      <c r="F27" s="103"/>
      <c r="G27" s="103"/>
      <c r="H27" s="103"/>
      <c r="I27" s="103"/>
      <c r="J27" s="67"/>
      <c r="K27" s="67"/>
      <c r="L27" s="67"/>
    </row>
    <row r="28" spans="1:12" x14ac:dyDescent="0.3">
      <c r="A28" s="8" t="s">
        <v>5</v>
      </c>
      <c r="B28" s="8" t="s">
        <v>6</v>
      </c>
      <c r="C28" s="8" t="s">
        <v>7</v>
      </c>
      <c r="D28" s="8" t="s">
        <v>8</v>
      </c>
      <c r="E28" s="181" t="s">
        <v>21</v>
      </c>
      <c r="F28" s="182"/>
      <c r="G28" s="182"/>
      <c r="H28" s="182"/>
      <c r="I28" s="183"/>
      <c r="J28" s="8" t="s">
        <v>9</v>
      </c>
      <c r="K28" s="8" t="s">
        <v>10</v>
      </c>
      <c r="L28" s="8" t="s">
        <v>11</v>
      </c>
    </row>
    <row r="29" spans="1:12" x14ac:dyDescent="0.3">
      <c r="A29" s="11"/>
      <c r="B29" s="12"/>
      <c r="C29" s="12"/>
      <c r="D29" s="11" t="s">
        <v>12</v>
      </c>
      <c r="E29" s="43">
        <v>2561</v>
      </c>
      <c r="F29" s="43">
        <v>2562</v>
      </c>
      <c r="G29" s="43">
        <v>2563</v>
      </c>
      <c r="H29" s="43">
        <v>2564</v>
      </c>
      <c r="I29" s="43">
        <v>2565</v>
      </c>
      <c r="J29" s="11" t="s">
        <v>13</v>
      </c>
      <c r="K29" s="11" t="s">
        <v>14</v>
      </c>
      <c r="L29" s="11" t="s">
        <v>15</v>
      </c>
    </row>
    <row r="30" spans="1:12" x14ac:dyDescent="0.3">
      <c r="A30" s="14"/>
      <c r="B30" s="15"/>
      <c r="C30" s="15"/>
      <c r="D30" s="15"/>
      <c r="E30" s="16" t="s">
        <v>16</v>
      </c>
      <c r="F30" s="16" t="s">
        <v>16</v>
      </c>
      <c r="G30" s="16" t="s">
        <v>16</v>
      </c>
      <c r="H30" s="16" t="s">
        <v>16</v>
      </c>
      <c r="I30" s="16" t="s">
        <v>16</v>
      </c>
      <c r="J30" s="14"/>
      <c r="K30" s="14"/>
      <c r="L30" s="14" t="s">
        <v>17</v>
      </c>
    </row>
    <row r="31" spans="1:12" x14ac:dyDescent="0.3">
      <c r="A31" s="17">
        <v>2</v>
      </c>
      <c r="B31" s="18" t="s">
        <v>1677</v>
      </c>
      <c r="C31" s="18" t="s">
        <v>1270</v>
      </c>
      <c r="D31" s="18" t="s">
        <v>691</v>
      </c>
      <c r="E31" s="55">
        <v>0</v>
      </c>
      <c r="F31" s="55">
        <v>0</v>
      </c>
      <c r="G31" s="135">
        <v>5297000</v>
      </c>
      <c r="H31" s="55">
        <v>0</v>
      </c>
      <c r="I31" s="55">
        <v>0</v>
      </c>
      <c r="J31" s="18" t="s">
        <v>34</v>
      </c>
      <c r="K31" s="20" t="s">
        <v>702</v>
      </c>
      <c r="L31" s="17" t="s">
        <v>1274</v>
      </c>
    </row>
    <row r="32" spans="1:12" x14ac:dyDescent="0.3">
      <c r="A32" s="23"/>
      <c r="B32" s="24" t="s">
        <v>1678</v>
      </c>
      <c r="C32" s="24" t="s">
        <v>1271</v>
      </c>
      <c r="D32" s="24" t="s">
        <v>1671</v>
      </c>
      <c r="E32" s="57"/>
      <c r="F32" s="57"/>
      <c r="G32" s="57"/>
      <c r="H32" s="57"/>
      <c r="I32" s="57"/>
      <c r="J32" s="24" t="s">
        <v>68</v>
      </c>
      <c r="K32" s="26" t="s">
        <v>1271</v>
      </c>
      <c r="L32" s="23" t="s">
        <v>1275</v>
      </c>
    </row>
    <row r="33" spans="1:12" x14ac:dyDescent="0.3">
      <c r="A33" s="23"/>
      <c r="B33" s="24" t="s">
        <v>1587</v>
      </c>
      <c r="C33" s="24" t="s">
        <v>1272</v>
      </c>
      <c r="D33" s="24" t="s">
        <v>1672</v>
      </c>
      <c r="E33" s="57"/>
      <c r="F33" s="57"/>
      <c r="G33" s="57"/>
      <c r="H33" s="57"/>
      <c r="I33" s="57"/>
      <c r="J33" s="24" t="s">
        <v>152</v>
      </c>
      <c r="K33" s="26" t="s">
        <v>1276</v>
      </c>
      <c r="L33" s="23" t="s">
        <v>1277</v>
      </c>
    </row>
    <row r="34" spans="1:12" x14ac:dyDescent="0.3">
      <c r="A34" s="23"/>
      <c r="B34" s="24"/>
      <c r="C34" s="24" t="s">
        <v>1273</v>
      </c>
      <c r="D34" s="24" t="s">
        <v>1673</v>
      </c>
      <c r="E34" s="57"/>
      <c r="F34" s="57"/>
      <c r="G34" s="57"/>
      <c r="H34" s="57"/>
      <c r="I34" s="57"/>
      <c r="J34" s="24"/>
      <c r="K34" s="26" t="s">
        <v>1278</v>
      </c>
      <c r="L34" s="23"/>
    </row>
    <row r="35" spans="1:12" x14ac:dyDescent="0.3">
      <c r="A35" s="23"/>
      <c r="B35" s="24"/>
      <c r="C35" s="24"/>
      <c r="D35" s="24" t="s">
        <v>1674</v>
      </c>
      <c r="E35" s="57"/>
      <c r="F35" s="57"/>
      <c r="G35" s="57"/>
      <c r="H35" s="57"/>
      <c r="I35" s="57"/>
      <c r="J35" s="24"/>
      <c r="K35" s="26" t="s">
        <v>1269</v>
      </c>
      <c r="L35" s="23"/>
    </row>
    <row r="36" spans="1:12" x14ac:dyDescent="0.3">
      <c r="A36" s="23"/>
      <c r="B36" s="24"/>
      <c r="C36" s="24"/>
      <c r="D36" s="24" t="s">
        <v>1679</v>
      </c>
      <c r="E36" s="57"/>
      <c r="F36" s="57"/>
      <c r="G36" s="57"/>
      <c r="H36" s="57"/>
      <c r="I36" s="57"/>
      <c r="J36" s="23"/>
      <c r="K36" s="23"/>
      <c r="L36" s="23"/>
    </row>
    <row r="37" spans="1:12" x14ac:dyDescent="0.3">
      <c r="A37" s="23"/>
      <c r="B37" s="24"/>
      <c r="C37" s="24"/>
      <c r="D37" s="24" t="s">
        <v>628</v>
      </c>
      <c r="E37" s="57"/>
      <c r="F37" s="57"/>
      <c r="G37" s="57"/>
      <c r="H37" s="57"/>
      <c r="I37" s="57"/>
      <c r="J37" s="23"/>
      <c r="K37" s="23"/>
      <c r="L37" s="23"/>
    </row>
    <row r="38" spans="1:12" x14ac:dyDescent="0.3">
      <c r="A38" s="23"/>
      <c r="B38" s="24"/>
      <c r="C38" s="24"/>
      <c r="D38" s="24" t="s">
        <v>32</v>
      </c>
      <c r="E38" s="57"/>
      <c r="F38" s="57"/>
      <c r="G38" s="57"/>
      <c r="H38" s="57"/>
      <c r="I38" s="57"/>
      <c r="J38" s="23"/>
      <c r="K38" s="23"/>
      <c r="L38" s="23"/>
    </row>
    <row r="39" spans="1:12" x14ac:dyDescent="0.3">
      <c r="A39" s="28"/>
      <c r="B39" s="29"/>
      <c r="C39" s="29"/>
      <c r="D39" s="29" t="s">
        <v>33</v>
      </c>
      <c r="E39" s="58"/>
      <c r="F39" s="58"/>
      <c r="G39" s="58"/>
      <c r="H39" s="58"/>
      <c r="I39" s="58"/>
      <c r="J39" s="28"/>
      <c r="K39" s="28"/>
      <c r="L39" s="28"/>
    </row>
    <row r="40" spans="1:12" x14ac:dyDescent="0.3">
      <c r="A40" s="177" t="s">
        <v>1513</v>
      </c>
      <c r="B40" s="177" t="s">
        <v>2020</v>
      </c>
      <c r="C40" s="177" t="s">
        <v>1514</v>
      </c>
      <c r="D40" s="177" t="s">
        <v>1514</v>
      </c>
      <c r="E40" s="41">
        <f>+E14+E31</f>
        <v>0</v>
      </c>
      <c r="F40" s="41">
        <v>0</v>
      </c>
      <c r="G40" s="97">
        <f>+G14+G31</f>
        <v>11284000</v>
      </c>
      <c r="H40" s="41">
        <f>+H14+H31</f>
        <v>0</v>
      </c>
      <c r="I40" s="41">
        <f>+I14+I31</f>
        <v>0</v>
      </c>
      <c r="J40" s="177" t="s">
        <v>1514</v>
      </c>
      <c r="K40" s="177" t="s">
        <v>1514</v>
      </c>
      <c r="L40" s="177" t="s">
        <v>1514</v>
      </c>
    </row>
    <row r="41" spans="1:12" x14ac:dyDescent="0.3">
      <c r="A41" s="5"/>
      <c r="B41" s="33"/>
      <c r="C41" s="33"/>
      <c r="D41" s="33"/>
      <c r="E41" s="92"/>
      <c r="F41" s="92"/>
      <c r="G41" s="92"/>
      <c r="H41" s="92"/>
      <c r="I41" s="92"/>
      <c r="J41" s="5"/>
      <c r="K41" s="5"/>
      <c r="L41" s="5"/>
    </row>
    <row r="42" spans="1:12" x14ac:dyDescent="0.3">
      <c r="A42" s="5"/>
      <c r="B42" s="33"/>
      <c r="C42" s="33"/>
      <c r="D42" s="33"/>
      <c r="E42" s="92"/>
      <c r="F42" s="92"/>
      <c r="G42" s="92"/>
      <c r="H42" s="92"/>
      <c r="I42" s="92"/>
      <c r="J42" s="5"/>
      <c r="K42" s="5"/>
      <c r="L42" s="5"/>
    </row>
    <row r="43" spans="1:12" x14ac:dyDescent="0.3">
      <c r="A43" s="5"/>
      <c r="B43" s="33"/>
      <c r="C43" s="33"/>
      <c r="D43" s="33"/>
      <c r="E43" s="92"/>
      <c r="F43" s="92"/>
      <c r="G43" s="92"/>
      <c r="H43" s="92"/>
      <c r="I43" s="92"/>
      <c r="J43" s="5"/>
      <c r="K43" s="5"/>
      <c r="L43" s="5"/>
    </row>
    <row r="44" spans="1:12" x14ac:dyDescent="0.3">
      <c r="A44" s="5"/>
      <c r="B44" s="33"/>
      <c r="C44" s="33"/>
      <c r="D44" s="33"/>
      <c r="E44" s="92"/>
      <c r="F44" s="92"/>
      <c r="G44" s="92"/>
      <c r="H44" s="92"/>
      <c r="I44" s="92"/>
      <c r="J44" s="5"/>
      <c r="K44" s="5"/>
      <c r="L44" s="5"/>
    </row>
    <row r="45" spans="1:12" x14ac:dyDescent="0.3">
      <c r="A45" s="5"/>
      <c r="B45" s="33"/>
      <c r="C45" s="33"/>
      <c r="D45" s="33"/>
      <c r="E45" s="92"/>
      <c r="F45" s="92"/>
      <c r="G45" s="92"/>
      <c r="H45" s="92"/>
      <c r="I45" s="92"/>
      <c r="J45" s="5"/>
      <c r="K45" s="5"/>
      <c r="L45" s="5"/>
    </row>
    <row r="46" spans="1:12" x14ac:dyDescent="0.3">
      <c r="A46" s="5"/>
      <c r="B46" s="33"/>
      <c r="C46" s="33"/>
      <c r="D46" s="33"/>
      <c r="E46" s="92"/>
      <c r="F46" s="92"/>
      <c r="G46" s="92"/>
      <c r="H46" s="92"/>
      <c r="I46" s="92"/>
      <c r="J46" s="5"/>
      <c r="K46" s="5"/>
      <c r="L46" s="5"/>
    </row>
    <row r="47" spans="1:12" x14ac:dyDescent="0.3">
      <c r="A47" s="5"/>
      <c r="B47" s="33"/>
      <c r="C47" s="33"/>
      <c r="D47" s="33"/>
      <c r="E47" s="92"/>
      <c r="F47" s="92"/>
      <c r="G47" s="92"/>
      <c r="H47" s="92"/>
      <c r="I47" s="92"/>
      <c r="J47" s="5"/>
      <c r="K47" s="5"/>
      <c r="L47" s="5"/>
    </row>
    <row r="48" spans="1:12" x14ac:dyDescent="0.3">
      <c r="A48" s="5"/>
      <c r="B48" s="33"/>
      <c r="C48" s="33"/>
      <c r="D48" s="33"/>
      <c r="E48" s="92"/>
      <c r="F48" s="92"/>
      <c r="G48" s="92"/>
      <c r="H48" s="92"/>
      <c r="I48" s="92"/>
      <c r="J48" s="5"/>
      <c r="K48" s="5"/>
      <c r="L48" s="5"/>
    </row>
    <row r="49" spans="1:12" x14ac:dyDescent="0.3">
      <c r="A49" s="5"/>
      <c r="B49" s="33"/>
      <c r="C49" s="33"/>
      <c r="D49" s="33"/>
      <c r="E49" s="92"/>
      <c r="F49" s="92"/>
      <c r="G49" s="92"/>
      <c r="H49" s="92"/>
      <c r="I49" s="92"/>
      <c r="J49" s="5"/>
      <c r="K49" s="5"/>
      <c r="L49" s="5"/>
    </row>
    <row r="50" spans="1:12" x14ac:dyDescent="0.3">
      <c r="A50" s="5"/>
      <c r="B50" s="33"/>
      <c r="C50" s="33"/>
      <c r="D50" s="33"/>
      <c r="E50" s="92"/>
      <c r="F50" s="92"/>
      <c r="G50" s="92"/>
      <c r="H50" s="92"/>
      <c r="I50" s="92"/>
      <c r="J50" s="5"/>
      <c r="K50" s="5"/>
      <c r="L50" s="5"/>
    </row>
    <row r="51" spans="1:12" x14ac:dyDescent="0.3">
      <c r="A51" s="5"/>
      <c r="B51" s="33"/>
      <c r="C51" s="33"/>
      <c r="D51" s="33"/>
      <c r="E51" s="92"/>
      <c r="F51" s="92"/>
      <c r="G51" s="92"/>
      <c r="H51" s="92"/>
      <c r="I51" s="92"/>
      <c r="J51" s="5"/>
      <c r="K51" s="5"/>
      <c r="L51" s="5"/>
    </row>
    <row r="52" spans="1:12" x14ac:dyDescent="0.3">
      <c r="A52" s="5"/>
      <c r="B52" s="33"/>
      <c r="C52" s="33"/>
      <c r="D52" s="33"/>
      <c r="E52" s="92"/>
      <c r="F52" s="92"/>
      <c r="G52" s="92"/>
      <c r="H52" s="92"/>
      <c r="I52" s="92"/>
      <c r="J52" s="5"/>
      <c r="K52" s="5"/>
      <c r="L52" s="5"/>
    </row>
  </sheetData>
  <mergeCells count="6">
    <mergeCell ref="E11:I11"/>
    <mergeCell ref="E28:I28"/>
    <mergeCell ref="A3:L3"/>
    <mergeCell ref="A4:L4"/>
    <mergeCell ref="A5:L5"/>
    <mergeCell ref="A6:L6"/>
  </mergeCells>
  <pageMargins left="0.19" right="0.17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ผ 01</vt:lpstr>
      <vt:lpstr>ผ 02</vt:lpstr>
      <vt:lpstr>ผ02.1</vt:lpstr>
      <vt:lpstr>ผ03</vt:lpstr>
      <vt:lpstr>เกินศักยภาพส่งประสานแผน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inter</cp:lastModifiedBy>
  <cp:lastPrinted>2020-04-22T08:06:14Z</cp:lastPrinted>
  <dcterms:created xsi:type="dcterms:W3CDTF">2019-05-23T09:07:38Z</dcterms:created>
  <dcterms:modified xsi:type="dcterms:W3CDTF">2020-07-18T09:56:10Z</dcterms:modified>
</cp:coreProperties>
</file>